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anglianwater.sharepoint.com/sites/tmEconomicRegulation/Shared Documents/(G) QUALITY/(G2) Sludge/Market information submissions/July 2024/Working area/"/>
    </mc:Choice>
  </mc:AlternateContent>
  <xr:revisionPtr revIDLastSave="62" documentId="8_{9E37AE49-3B7F-4EC3-A9C1-16CB80DAB758}" xr6:coauthVersionLast="47" xr6:coauthVersionMax="47" xr10:uidLastSave="{9F9906BE-D790-4325-8995-2065EEE81449}"/>
  <bookViews>
    <workbookView xWindow="-110" yWindow="-110" windowWidth="22780" windowHeight="14540" activeTab="4"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s>
  <definedNames>
    <definedName name="_xlnm._FilterDatabase" localSheetId="1" hidden="1">WwTW!$I$6:$N$334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3" i="3" l="1"/>
  <c r="AM17" i="3"/>
  <c r="AM16" i="3"/>
  <c r="AI17" i="3"/>
  <c r="AI16" i="3"/>
  <c r="DL7" i="3" l="1"/>
  <c r="AL52" i="3" l="1"/>
  <c r="AL51" i="3"/>
  <c r="AL50" i="3"/>
  <c r="AL49" i="3"/>
  <c r="AL44" i="3"/>
  <c r="AL42" i="3"/>
  <c r="AL39" i="3"/>
  <c r="AL38" i="3"/>
  <c r="AL37" i="3"/>
  <c r="AL36" i="3"/>
  <c r="AL34" i="3"/>
  <c r="AL33" i="3"/>
  <c r="AL32" i="3"/>
  <c r="AL31" i="3"/>
  <c r="AL30" i="3"/>
  <c r="AL29" i="3"/>
  <c r="AH52" i="3"/>
  <c r="AH51" i="3"/>
  <c r="AH50" i="3"/>
  <c r="AH49" i="3"/>
  <c r="AH48" i="3"/>
  <c r="AH46" i="3"/>
  <c r="AH45" i="3"/>
  <c r="AH44" i="3"/>
  <c r="AH42" i="3"/>
  <c r="AH30" i="3"/>
  <c r="AH31" i="3"/>
  <c r="AH32" i="3"/>
  <c r="AH33" i="3"/>
  <c r="AH34" i="3"/>
  <c r="AH35" i="3"/>
  <c r="AH36" i="3"/>
  <c r="AH37" i="3"/>
  <c r="AH38" i="3"/>
  <c r="AH39" i="3"/>
  <c r="AH29" i="3"/>
  <c r="CP7" i="3"/>
  <c r="DW7" i="3" l="1"/>
  <c r="DA7" i="3" l="1"/>
  <c r="C91" i="5" l="1"/>
  <c r="C69" i="5"/>
  <c r="C70" i="5" s="1"/>
  <c r="C31" i="5"/>
  <c r="C32" i="5" s="1"/>
  <c r="C5" i="5"/>
  <c r="C6" i="5" s="1"/>
  <c r="J1" i="7"/>
  <c r="I1" i="4"/>
  <c r="J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tc={403AC75A-361F-4E0A-804F-0F657E798AE1}</author>
    <author>tc={0B4B1DBB-37E7-4D73-BDF0-0EBB464F43EC}</author>
    <author>tc={4B3C70B1-0795-459D-9E18-EC5095D16680}</author>
    <author>tc={8CF66B19-BEAD-42D3-919D-847301A98F2F}</author>
  </authors>
  <commentList>
    <comment ref="DR17" authorId="0" shapeId="0" xr:uid="{403AC75A-361F-4E0A-804F-0F657E798AE1}">
      <text>
        <t>[Threaded comment]
Your version of Excel allows you to read this threaded comment; however, any edits to it will get removed if the file is opened in a newer version of Excel. Learn more: https://go.microsoft.com/fwlink/?linkid=870924
Comment:
    assume additional 23,000 TDS STC capacity is added at Colchester as per business plan submission</t>
      </text>
    </comment>
    <comment ref="BY18" authorId="1" shapeId="0" xr:uid="{0B4B1DBB-37E7-4D73-BDF0-0EBB464F43EC}">
      <text>
        <t>[Threaded comment]
Your version of Excel allows you to read this threaded comment; however, any edits to it will get removed if the file is opened in a newer version of Excel. Learn more: https://go.microsoft.com/fwlink/?linkid=870924
Comment:
    assume 50% capacity for THP sites in month of annual shutdown</t>
      </text>
    </comment>
    <comment ref="CA22" authorId="2" shapeId="0" xr:uid="{4B3C70B1-0795-459D-9E18-EC5095D16680}">
      <text>
        <t>[Threaded comment]
Your version of Excel allows you to read this threaded comment; however, any edits to it will get removed if the file is opened in a newer version of Excel. Learn more: https://go.microsoft.com/fwlink/?linkid=870924
Comment:
    assumes shutdown from mid august 24 for CAMBI THP upgrade. In total assume 6-8 weeks but only 2 weeks assumed for this reporting year</t>
      </text>
    </comment>
    <comment ref="DN22" authorId="3" shapeId="0" xr:uid="{8CF66B19-BEAD-42D3-919D-847301A98F2F}">
      <text>
        <t>[Threaded comment]
Your version of Excel allows you to read this threaded comment; however, any edits to it will get removed if the file is opened in a newer version of Excel. Learn more: https://go.microsoft.com/fwlink/?linkid=870924
Comment:
    assumes Additional digestion capacity scheme at Whitlingham is commissioned and in service by period 10</t>
      </text>
    </comment>
  </commentList>
</comments>
</file>

<file path=xl/sharedStrings.xml><?xml version="1.0" encoding="utf-8"?>
<sst xmlns="http://schemas.openxmlformats.org/spreadsheetml/2006/main" count="9086" uniqueCount="2752">
  <si>
    <t>Bioresources physical and contract information</t>
  </si>
  <si>
    <t>Company name</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</si>
  <si>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</si>
  <si>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</si>
  <si>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</si>
  <si>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</si>
  <si>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Anglian Water</t>
  </si>
  <si>
    <t xml:space="preserve">Financial Year the historical data relates to </t>
  </si>
  <si>
    <t>2023-24</t>
  </si>
  <si>
    <t>Date the spreadsheet was published</t>
  </si>
  <si>
    <t>Contact details for anyone wanting to discuss commercial opportunities arising from this information</t>
  </si>
  <si>
    <t>Any further details regarding any future procurement</t>
  </si>
  <si>
    <t>To procure, we will either use a pre-selected list of suppliers from Achilles UVDB or advertise the opportunity on the new UK Government’s Contracts Finder website. Suppliers interested in bidding for our contracts should register on these platforms.</t>
  </si>
  <si>
    <t>Brief description of geographical boundary of data included here</t>
  </si>
  <si>
    <t>The Anglian region is predominantly rural and flat, with arable agriculture the major land use. Although the region accounts for 17% of the total area of England and Wales, its largest towns (Norwich, Northampton, Milton Keynes, Peterborough) are modest in scale by UK standards. The number and size of wastewater treatment works reflects this dispersed demography.</t>
  </si>
  <si>
    <t>Brief description of level of data assurance</t>
  </si>
  <si>
    <t>All our sludge treatment and biosolids recycling operations are certified to the Biosolids Assurance Scheme (BAS) and are subject to independent audit against the BAS standard. This provides a level of assurance over our sludge management data.</t>
  </si>
  <si>
    <t xml:space="preserve">Summary of significant changes since the most recently previously published version of the information and this version </t>
  </si>
  <si>
    <t>No significant changes</t>
  </si>
  <si>
    <t xml:space="preserve">Key:        Input cell colour     </t>
  </si>
  <si>
    <t>BARDNEY STW</t>
  </si>
  <si>
    <t>EMPINGHAM STW</t>
  </si>
  <si>
    <t>GUILDEN MORDEN STW</t>
  </si>
  <si>
    <t>GAZELEY STW</t>
  </si>
  <si>
    <t>FINGRINGHOE STW</t>
  </si>
  <si>
    <t>SHIPDHAM-CARBROOKS RD STW</t>
  </si>
  <si>
    <t>HOLBROOK STW</t>
  </si>
  <si>
    <t>GREAT BARFORD STW</t>
  </si>
  <si>
    <t>WEETING STW</t>
  </si>
  <si>
    <t>MUNDFORD STW</t>
  </si>
  <si>
    <t>GREAT FINBOROUGH STW</t>
  </si>
  <si>
    <t>SWINDERBY STW</t>
  </si>
  <si>
    <t>HELMDON STW</t>
  </si>
  <si>
    <t>LAVENHAM STW</t>
  </si>
  <si>
    <t>OLD BUCKENHAM STW</t>
  </si>
  <si>
    <t>THORNEY STW</t>
  </si>
  <si>
    <t>HADDISCOE MOCK MILE TERRACE STW</t>
  </si>
  <si>
    <t>KETTON STW</t>
  </si>
  <si>
    <t>WEYBREAD STW</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</si>
  <si>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</si>
  <si>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</si>
  <si>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</si>
  <si>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r>
      <t xml:space="preserve">Works &gt;2000 pe is taken to mean those works where the </t>
    </r>
    <r>
      <rPr>
        <u/>
        <sz val="9"/>
        <rFont val="Arial"/>
        <family val="2"/>
      </rPr>
      <t xml:space="preserve">resident </t>
    </r>
    <r>
      <rPr>
        <sz val="9"/>
        <rFont val="Arial"/>
        <family val="2"/>
      </rPr>
      <t>population is greater than 2,000 p.e. This is how we size band our works for various Ofwat efficiency tables, and so for consistency the works listed here are those works which are in Ofwat size bands 4 to 6.
Section B column 1 - We have used the Ofwat definition to calculate our total sludge production. This definition depends on sludge measurement at sludge treatment centres. Our assessment of the sludge produced at an individual WwTW uses a different method: estimates are derived by multiplying the population equivalent served by the WwTW (including trade and holiday population) by sludge yield factors corresponding to the wastewater treatment processes on that site. In order to match the total sludge production by WwTW to the overall company total we have pro rated downwards the WwTW production figures produced by this method. Through this calculation, the production of individual works may be marginally under- or over-stated.
Section B column 3 - where the site has no actual dry solids readings a regional average figure has been stated.
Section B column 5 - this is not routinely measured so we have quoted typical VS values taken from Metcalfe and Eddy.
Section D column 4 - data represent the average number of visits per week to satisfy the production of the WwTW; where no figure is given it is because the WwTW is co-located at a STC or Dewatering Site so no sludge tankering is required.</t>
    </r>
  </si>
  <si>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</si>
  <si>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</si>
  <si>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</si>
  <si>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</si>
  <si>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</si>
  <si>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</si>
  <si>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</si>
  <si>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</si>
  <si>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</si>
  <si>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</si>
  <si>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</si>
  <si>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</si>
  <si>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</si>
  <si>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</si>
  <si>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</si>
  <si>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</si>
  <si>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</si>
  <si>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</si>
  <si>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</si>
  <si>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</si>
  <si>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</si>
  <si>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</si>
  <si>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</si>
  <si>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</si>
  <si>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</si>
  <si>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</si>
  <si>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</si>
  <si>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</si>
  <si>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</si>
  <si>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</si>
  <si>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</si>
  <si>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</si>
  <si>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</si>
  <si>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</si>
  <si>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</si>
  <si>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</si>
  <si>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</si>
  <si>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</si>
  <si>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</si>
  <si>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</si>
  <si>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</si>
  <si>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</si>
  <si>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</si>
  <si>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</si>
  <si>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</si>
  <si>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</si>
  <si>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See definitions page</t>
  </si>
  <si>
    <t>Decimal places</t>
  </si>
  <si>
    <t>6 figure</t>
  </si>
  <si>
    <t>Mandatory requirement</t>
  </si>
  <si>
    <t>Yes</t>
  </si>
  <si>
    <t>ACLE-DAMGATE LANE STW</t>
  </si>
  <si>
    <t>ACLEST</t>
  </si>
  <si>
    <t>Estimated</t>
  </si>
  <si>
    <t>Measured</t>
  </si>
  <si>
    <t>No</t>
  </si>
  <si>
    <t>6 / 06:00-20:00</t>
  </si>
  <si>
    <t> </t>
  </si>
  <si>
    <t>CSAS</t>
  </si>
  <si>
    <t>ALCONBURY STW</t>
  </si>
  <si>
    <t>ALCOST</t>
  </si>
  <si>
    <t>5 / 06:00-18:00 &amp; 2 / 08:30-18:00</t>
  </si>
  <si>
    <t>SB Cphos</t>
  </si>
  <si>
    <t>ALDEBURGH STW</t>
  </si>
  <si>
    <t>ALDEST</t>
  </si>
  <si>
    <t>7 / 00:01-23:59</t>
  </si>
  <si>
    <t>SB</t>
  </si>
  <si>
    <t>ALFORD STW</t>
  </si>
  <si>
    <t>ALFOST</t>
  </si>
  <si>
    <t>ANWICK STW</t>
  </si>
  <si>
    <t>ANWIST</t>
  </si>
  <si>
    <t>5 / 08:00-18:00</t>
  </si>
  <si>
    <t>CSAS Cphos</t>
  </si>
  <si>
    <t>ASHBROOK STW</t>
  </si>
  <si>
    <t>ASHBST</t>
  </si>
  <si>
    <t>ASHTON STW</t>
  </si>
  <si>
    <t>ASHTST</t>
  </si>
  <si>
    <t>ATTLEBOROUGH STW</t>
  </si>
  <si>
    <t>ATTLST</t>
  </si>
  <si>
    <t>AYLSHAM STW</t>
  </si>
  <si>
    <t>AYLSST</t>
  </si>
  <si>
    <t>SB SAS Cphos</t>
  </si>
  <si>
    <t>BADWELL ASH STW</t>
  </si>
  <si>
    <t>BADWST</t>
  </si>
  <si>
    <t>6 / 00:01-23:59</t>
  </si>
  <si>
    <t>BALSHAM STW</t>
  </si>
  <si>
    <t>BALSST</t>
  </si>
  <si>
    <t>BARDST</t>
  </si>
  <si>
    <t>BARTON LE CLAY STW</t>
  </si>
  <si>
    <t>BARCST</t>
  </si>
  <si>
    <t>SAS</t>
  </si>
  <si>
    <t>BARTON ON HUMBER STW</t>
  </si>
  <si>
    <t>BARTST</t>
  </si>
  <si>
    <t>BASILDON STW</t>
  </si>
  <si>
    <t>BASIST</t>
  </si>
  <si>
    <t>BASIST_STC</t>
  </si>
  <si>
    <t xml:space="preserve"> -   </t>
  </si>
  <si>
    <t>CSAS SAS</t>
  </si>
  <si>
    <t>BASSINGBOURN STW</t>
  </si>
  <si>
    <t>BASBST</t>
  </si>
  <si>
    <t>5 / 06:00-18:00 &amp; 2 / 08:00-18:00</t>
  </si>
  <si>
    <t>BASSINGHAM STW</t>
  </si>
  <si>
    <t>BASSST</t>
  </si>
  <si>
    <t>BECCLES-MARSH LANE STW</t>
  </si>
  <si>
    <t>BECCST</t>
  </si>
  <si>
    <t>7 / 07:00-21:00</t>
  </si>
  <si>
    <t>BEDFORD STW</t>
  </si>
  <si>
    <t>BEDFST</t>
  </si>
  <si>
    <t>Dewatering Centre with no sludge treatment</t>
  </si>
  <si>
    <t>BELAUGH STW</t>
  </si>
  <si>
    <t>BELAST</t>
  </si>
  <si>
    <t>BENFLEET STW</t>
  </si>
  <si>
    <t>BENFST</t>
  </si>
  <si>
    <t>7 / 06:00-20:00</t>
  </si>
  <si>
    <t>BENHALL STW</t>
  </si>
  <si>
    <t>BENHST</t>
  </si>
  <si>
    <t>7 / 07:00-18:00</t>
  </si>
  <si>
    <t>BIGGLESWADE STW</t>
  </si>
  <si>
    <t>BIGGST</t>
  </si>
  <si>
    <t>5 / 07:30-19:00</t>
  </si>
  <si>
    <t>BILLERICAY STW</t>
  </si>
  <si>
    <t>BLCYST</t>
  </si>
  <si>
    <t>7 / 07:00-19:00</t>
  </si>
  <si>
    <t>BILLINGHAY STW</t>
  </si>
  <si>
    <t>BILHST</t>
  </si>
  <si>
    <t>7 / 08:00-20:00</t>
  </si>
  <si>
    <t>BOCKING STW</t>
  </si>
  <si>
    <t>BOCKST</t>
  </si>
  <si>
    <t>BOSTON STW</t>
  </si>
  <si>
    <t>BOSTST</t>
  </si>
  <si>
    <t>5 / 07:30-08:40/09:10-15:20/15:50-18:00</t>
  </si>
  <si>
    <t>BOTTISHAM STW</t>
  </si>
  <si>
    <t>BOTTST</t>
  </si>
  <si>
    <t>7 / 06:00-18:00</t>
  </si>
  <si>
    <t>BOURN STW</t>
  </si>
  <si>
    <t>BORNST</t>
  </si>
  <si>
    <t>BOURNE STW</t>
  </si>
  <si>
    <t>BOURST</t>
  </si>
  <si>
    <t>SAS Cphos</t>
  </si>
  <si>
    <t>BOZEAT STW</t>
  </si>
  <si>
    <t>BOZEST</t>
  </si>
  <si>
    <t>BRACKLEY STW (NEW)</t>
  </si>
  <si>
    <t>BRAKST</t>
  </si>
  <si>
    <t>BRAINTREE STW</t>
  </si>
  <si>
    <t>BRAIST</t>
  </si>
  <si>
    <t>5 / 00:01-07:30/10:00-14:30/16:00-23:59 &amp; 2 / 00:01-23:59</t>
  </si>
  <si>
    <t>BRAMPTON STW (CAMBS)</t>
  </si>
  <si>
    <t>BMPTST</t>
  </si>
  <si>
    <t>BRANDON STW</t>
  </si>
  <si>
    <t>BDONST</t>
  </si>
  <si>
    <t>BRANTHAM STW</t>
  </si>
  <si>
    <t>BRANST</t>
  </si>
  <si>
    <t>BRIGG STW</t>
  </si>
  <si>
    <t>BRIGST</t>
  </si>
  <si>
    <t>BRIGHTLINGSEA-CHURCH RD STW</t>
  </si>
  <si>
    <t>BRICST</t>
  </si>
  <si>
    <t xml:space="preserve">6 / 00:01-23:59 &amp; 1 / 00:01-06:00/18:00-23:59 </t>
  </si>
  <si>
    <t>BRISTON STW</t>
  </si>
  <si>
    <t>BRSNST</t>
  </si>
  <si>
    <t>BRIXWORTH STW</t>
  </si>
  <si>
    <t>BRIXST</t>
  </si>
  <si>
    <t>BROADHOLME STW</t>
  </si>
  <si>
    <t>BROAST</t>
  </si>
  <si>
    <t>BROUGHTON STW (HUMBER)</t>
  </si>
  <si>
    <t>BROTST</t>
  </si>
  <si>
    <t>BROUGHTON STW (NORTHANTS)</t>
  </si>
  <si>
    <t>BROUST</t>
  </si>
  <si>
    <t>BUCKDEN STW</t>
  </si>
  <si>
    <t>BUCKST</t>
  </si>
  <si>
    <t>BUCKINGHAM STW</t>
  </si>
  <si>
    <t>BUKMST</t>
  </si>
  <si>
    <t>6 / 06:00-18:00</t>
  </si>
  <si>
    <t>BUGBROOKE STW</t>
  </si>
  <si>
    <t>BUGBST</t>
  </si>
  <si>
    <t>7 / 00:01-07:30/17:30-23:59</t>
  </si>
  <si>
    <t>BUNGAY STW</t>
  </si>
  <si>
    <t>BUNGST</t>
  </si>
  <si>
    <t>BURNHAM MARKET STW</t>
  </si>
  <si>
    <t>BUMKST</t>
  </si>
  <si>
    <t>BURNHAM ON CROUCH STW</t>
  </si>
  <si>
    <t>BUHMST</t>
  </si>
  <si>
    <t>BURWELL STW</t>
  </si>
  <si>
    <t>BURWST</t>
  </si>
  <si>
    <t>BYLAUGH-NEAR CHURCH STW</t>
  </si>
  <si>
    <t>BYLAST</t>
  </si>
  <si>
    <t>CAISTER - PUMP LANE STW</t>
  </si>
  <si>
    <t>CAIPST</t>
  </si>
  <si>
    <t>CAISTOR STW</t>
  </si>
  <si>
    <t>CAISST</t>
  </si>
  <si>
    <t>CAMBRIDGE STW</t>
  </si>
  <si>
    <t>CAMBST</t>
  </si>
  <si>
    <t>CAMBST_STC</t>
  </si>
  <si>
    <t>CANVEY ISLAND STW</t>
  </si>
  <si>
    <t>CANVST</t>
  </si>
  <si>
    <t>CANWICK STW</t>
  </si>
  <si>
    <t>CANWST</t>
  </si>
  <si>
    <t>CHALTON STW</t>
  </si>
  <si>
    <t>CHALST</t>
  </si>
  <si>
    <t>CHANTRY STW</t>
  </si>
  <si>
    <t>CHANST</t>
  </si>
  <si>
    <t>7 / 08:00-18:00</t>
  </si>
  <si>
    <t>CHATTERIS-NIGHTLAYER FEN STW</t>
  </si>
  <si>
    <t>CHTNST</t>
  </si>
  <si>
    <t>CHELLINGTON STW</t>
  </si>
  <si>
    <t>CHLLST</t>
  </si>
  <si>
    <t>CHELMSFORD STW</t>
  </si>
  <si>
    <t>CHELST</t>
  </si>
  <si>
    <t>CHELST_STC</t>
  </si>
  <si>
    <t>6 / 07:00-19:00</t>
  </si>
  <si>
    <t>SB SAS</t>
  </si>
  <si>
    <t>CLACTON-HOLLAND HAVEN STW</t>
  </si>
  <si>
    <t>CLACST</t>
  </si>
  <si>
    <t>CLARE STW</t>
  </si>
  <si>
    <t>CLARST</t>
  </si>
  <si>
    <t>CLEY-GLANDFORD RD STW</t>
  </si>
  <si>
    <t>CLEYST</t>
  </si>
  <si>
    <t>CLIFTON STW</t>
  </si>
  <si>
    <t>CLIFST</t>
  </si>
  <si>
    <t>6 / 07:00-17:00</t>
  </si>
  <si>
    <t>CLOPHILL STW</t>
  </si>
  <si>
    <t>CLOHST</t>
  </si>
  <si>
    <t>COGGESHALL STW</t>
  </si>
  <si>
    <t>COGGST</t>
  </si>
  <si>
    <t>COLCHESTER STW</t>
  </si>
  <si>
    <t>COLCST</t>
  </si>
  <si>
    <t>COLCST_STC</t>
  </si>
  <si>
    <t>CONEY WESTON STW</t>
  </si>
  <si>
    <t>CONWST</t>
  </si>
  <si>
    <t>CONINGSBY STW</t>
  </si>
  <si>
    <t>CONIST</t>
  </si>
  <si>
    <t>COPFORD STW</t>
  </si>
  <si>
    <t>COPFST</t>
  </si>
  <si>
    <t>7 / 05:00-21:00</t>
  </si>
  <si>
    <t>CORBY STW</t>
  </si>
  <si>
    <t>CORBST</t>
  </si>
  <si>
    <t>COTTESMORE STW</t>
  </si>
  <si>
    <t>COTMST</t>
  </si>
  <si>
    <t>N</t>
  </si>
  <si>
    <t>COTTON VALLEY STW</t>
  </si>
  <si>
    <t>COTVST</t>
  </si>
  <si>
    <t>COTVST_STC</t>
  </si>
  <si>
    <t>COWBIT STW</t>
  </si>
  <si>
    <t>COWBST</t>
  </si>
  <si>
    <t>CRANWELL STW</t>
  </si>
  <si>
    <t>CRANST</t>
  </si>
  <si>
    <t>CROMER STW</t>
  </si>
  <si>
    <t>RUNMST</t>
  </si>
  <si>
    <t>7 / 07:30-22:00</t>
  </si>
  <si>
    <t>CROWLAND STW</t>
  </si>
  <si>
    <t>CROWST</t>
  </si>
  <si>
    <t>DEBENHAM STW</t>
  </si>
  <si>
    <t>DEBEST</t>
  </si>
  <si>
    <t>DEDHAM STW</t>
  </si>
  <si>
    <t>DEDHST</t>
  </si>
  <si>
    <t>DEEPING STW</t>
  </si>
  <si>
    <t>DEEPST</t>
  </si>
  <si>
    <t>DEREHAM-RUSHMEADOW RD STW</t>
  </si>
  <si>
    <t>DEREST</t>
  </si>
  <si>
    <t>DISS STW</t>
  </si>
  <si>
    <t>DISSST</t>
  </si>
  <si>
    <t>DODDINGHURST-STW</t>
  </si>
  <si>
    <t>DODHST</t>
  </si>
  <si>
    <t>DODDINGTON STW</t>
  </si>
  <si>
    <t>DODDST</t>
  </si>
  <si>
    <t>DONINGTON STW</t>
  </si>
  <si>
    <t>DONNST</t>
  </si>
  <si>
    <t>DOWNHAM MARKET STW</t>
  </si>
  <si>
    <t>DOWNST</t>
  </si>
  <si>
    <t>DUNHOLME STW</t>
  </si>
  <si>
    <t>DUHOST</t>
  </si>
  <si>
    <t>DUNSTABLE STW</t>
  </si>
  <si>
    <t>DUNSST</t>
  </si>
  <si>
    <t>EARLS COLNE STW</t>
  </si>
  <si>
    <t>ECOLST</t>
  </si>
  <si>
    <t>EAST BERGHOLT STW</t>
  </si>
  <si>
    <t>EBERST</t>
  </si>
  <si>
    <t>EAST HARLING STW</t>
  </si>
  <si>
    <t>EHARST</t>
  </si>
  <si>
    <t>EIGHT ASH GREEN STW</t>
  </si>
  <si>
    <t>EIGHST</t>
  </si>
  <si>
    <t>ELMSWELL STW</t>
  </si>
  <si>
    <t>ELMWST</t>
  </si>
  <si>
    <t>ELY STW</t>
  </si>
  <si>
    <t>ELYYST</t>
  </si>
  <si>
    <t>ELY-NEW STW</t>
  </si>
  <si>
    <t>ELYNST</t>
  </si>
  <si>
    <t>EMPIST</t>
  </si>
  <si>
    <t>EYE-HOXNE RD STW</t>
  </si>
  <si>
    <t>EYEEST</t>
  </si>
  <si>
    <t>FAKENHAM STW (OLD AND NEW)</t>
  </si>
  <si>
    <t>FAKEST</t>
  </si>
  <si>
    <t>FELIXSTOWE STW</t>
  </si>
  <si>
    <t>FELIST</t>
  </si>
  <si>
    <t>FELSTED STW</t>
  </si>
  <si>
    <t>FELSST</t>
  </si>
  <si>
    <t>FELTWELL STW</t>
  </si>
  <si>
    <t>FELTST</t>
  </si>
  <si>
    <t>FINGST</t>
  </si>
  <si>
    <t>5 / 08:00-16:00</t>
  </si>
  <si>
    <t>FISHTOFT STW</t>
  </si>
  <si>
    <t>FISHST</t>
  </si>
  <si>
    <t>6 / 00:01-23:59 &amp; 1 / 08:00-18:00</t>
  </si>
  <si>
    <t>FLITWICK STW</t>
  </si>
  <si>
    <t>FLITST</t>
  </si>
  <si>
    <t>FORNCETT-FORNCETT END STW</t>
  </si>
  <si>
    <t>FORNST</t>
  </si>
  <si>
    <t>7 / 00:01-06:00 18:00-23:59</t>
  </si>
  <si>
    <t>FORNHAM ALL SAINTS STW</t>
  </si>
  <si>
    <t>FORAST</t>
  </si>
  <si>
    <t>FOXTON STW (CAMBS)</t>
  </si>
  <si>
    <t>FXTNST</t>
  </si>
  <si>
    <t>FRAMLINGHAM STW</t>
  </si>
  <si>
    <t>FRALST</t>
  </si>
  <si>
    <t>FRAMPTON STW</t>
  </si>
  <si>
    <t>FRAMST</t>
  </si>
  <si>
    <t>GAMLINGAY STW</t>
  </si>
  <si>
    <t>GAMLST</t>
  </si>
  <si>
    <t>GAZEST</t>
  </si>
  <si>
    <t>GLEMSFORD STW</t>
  </si>
  <si>
    <t>GLEMST</t>
  </si>
  <si>
    <t>GOSBERTON STW</t>
  </si>
  <si>
    <t>GSBTST</t>
  </si>
  <si>
    <t>GBARST</t>
  </si>
  <si>
    <t>GREAT BILLING STW</t>
  </si>
  <si>
    <t>GBILST</t>
  </si>
  <si>
    <t>GBILST_STC</t>
  </si>
  <si>
    <t>GREAT CHESTERFORD STW</t>
  </si>
  <si>
    <t>GCHEST</t>
  </si>
  <si>
    <t>GREAT CORNARD STW</t>
  </si>
  <si>
    <t>GCORST</t>
  </si>
  <si>
    <t>5 / 06:00-18:00</t>
  </si>
  <si>
    <t>GREAT DUNMOW STW</t>
  </si>
  <si>
    <t>GDUNST</t>
  </si>
  <si>
    <t>GREAT EASTON STW (ESSEX)</t>
  </si>
  <si>
    <t>GEASST</t>
  </si>
  <si>
    <t>FINBST</t>
  </si>
  <si>
    <t>GREAT LEIGHS STW</t>
  </si>
  <si>
    <t>GLEIST</t>
  </si>
  <si>
    <t>GREAT TOTHAM STW</t>
  </si>
  <si>
    <t>GTOTST</t>
  </si>
  <si>
    <t>GREAT WENHAM STW</t>
  </si>
  <si>
    <t>GWENST</t>
  </si>
  <si>
    <t>GRIMSBY-PYEWIPE STW</t>
  </si>
  <si>
    <t>PYEWST</t>
  </si>
  <si>
    <t>PYEWST_STC</t>
  </si>
  <si>
    <t>GRIMSTON STW</t>
  </si>
  <si>
    <t>GRIMST</t>
  </si>
  <si>
    <t>6 / 07:00-18:00</t>
  </si>
  <si>
    <t>GT WALDINGFIELD STW</t>
  </si>
  <si>
    <t>GWLDST</t>
  </si>
  <si>
    <t>GUIMST</t>
  </si>
  <si>
    <t>HACKLETON STW</t>
  </si>
  <si>
    <t>HACKST</t>
  </si>
  <si>
    <t>HADDENHAM STW</t>
  </si>
  <si>
    <t>HADDST</t>
  </si>
  <si>
    <t>HADLEIGH STW</t>
  </si>
  <si>
    <t>HADLST</t>
  </si>
  <si>
    <t>6 / 08:00-18:30</t>
  </si>
  <si>
    <t>HALESWORTH STW</t>
  </si>
  <si>
    <t>HALEST</t>
  </si>
  <si>
    <t>HALSTEAD STW</t>
  </si>
  <si>
    <t>HALSST</t>
  </si>
  <si>
    <t>HANSLOPE STW</t>
  </si>
  <si>
    <t>HANSST</t>
  </si>
  <si>
    <t>HARLESTON STW</t>
  </si>
  <si>
    <t>HARLST</t>
  </si>
  <si>
    <t>HARWICH AND DOVERCOURT STW</t>
  </si>
  <si>
    <t>HDOVST</t>
  </si>
  <si>
    <t>6 / 05:00-22:00</t>
  </si>
  <si>
    <t>HASLINGFIELD-STW</t>
  </si>
  <si>
    <t>HASLST</t>
  </si>
  <si>
    <t xml:space="preserve"> SB SAS Cphos</t>
  </si>
  <si>
    <t>HAUGHLEY-OLD ST STW</t>
  </si>
  <si>
    <t>HAUGST</t>
  </si>
  <si>
    <t>HAVERHILL STW</t>
  </si>
  <si>
    <t>HAVHST</t>
  </si>
  <si>
    <t>HEACHAM STW</t>
  </si>
  <si>
    <t>HEACST</t>
  </si>
  <si>
    <t>5 / 07:00-19:00</t>
  </si>
  <si>
    <t>HECKINGTON STW</t>
  </si>
  <si>
    <t>HECKST</t>
  </si>
  <si>
    <t>HEMPNALL-FRITTON RD STW</t>
  </si>
  <si>
    <t>HEMPST</t>
  </si>
  <si>
    <t>HIBALDSTOW STW</t>
  </si>
  <si>
    <t>HIBAST</t>
  </si>
  <si>
    <t>HITCHIN STW</t>
  </si>
  <si>
    <t>HITCST</t>
  </si>
  <si>
    <t>HOLBEACH STW</t>
  </si>
  <si>
    <t>HOLBST</t>
  </si>
  <si>
    <t>6 / 00:01-23:59 &amp; 1 / 08:00-20:00</t>
  </si>
  <si>
    <t>HOLKST</t>
  </si>
  <si>
    <t>HOLT-MAIN ROAD STW</t>
  </si>
  <si>
    <t>HOLTST</t>
  </si>
  <si>
    <t>HOLTON LE CLAY STW</t>
  </si>
  <si>
    <t>HOLCST</t>
  </si>
  <si>
    <t>HORBLING STW</t>
  </si>
  <si>
    <t>HORBST</t>
  </si>
  <si>
    <t>6 / 00:01-23:59 &amp; 1 / 08:00-16:00</t>
  </si>
  <si>
    <t>HORNCASTLE STW</t>
  </si>
  <si>
    <t>HORCST</t>
  </si>
  <si>
    <t>HUNTINGDON (GODMANCHESTER) STW</t>
  </si>
  <si>
    <t>HUNTST</t>
  </si>
  <si>
    <t>7 / 08:00-18:30</t>
  </si>
  <si>
    <t>IMMINGHAM NEW STW</t>
  </si>
  <si>
    <t>IMMIST</t>
  </si>
  <si>
    <t>7 / 07:00-17:00</t>
  </si>
  <si>
    <t>INGATESTONE STW</t>
  </si>
  <si>
    <t>INGAST</t>
  </si>
  <si>
    <t>INGOLDISTHORPE STW</t>
  </si>
  <si>
    <t>INGOST</t>
  </si>
  <si>
    <t>INGOLDMELLS STW</t>
  </si>
  <si>
    <t>IGOMST</t>
  </si>
  <si>
    <t>IPSWICH-CLIFF QUAY RAEBURN ST</t>
  </si>
  <si>
    <t>CLQYST</t>
  </si>
  <si>
    <t>CLQYST_STC</t>
  </si>
  <si>
    <t>ISLEHAM STW</t>
  </si>
  <si>
    <t>ISLEST</t>
  </si>
  <si>
    <t>ISLIP STW</t>
  </si>
  <si>
    <t>ISLIST</t>
  </si>
  <si>
    <t>IVINGHOE STW</t>
  </si>
  <si>
    <t>IVINST</t>
  </si>
  <si>
    <t>JAYWICK NEW STW</t>
  </si>
  <si>
    <t>JAYNST</t>
  </si>
  <si>
    <t>KEDINGTON STW</t>
  </si>
  <si>
    <t>KEDIST</t>
  </si>
  <si>
    <t>KEELBY STW</t>
  </si>
  <si>
    <t>KEELST</t>
  </si>
  <si>
    <t>KESSINGLAND-MARSH LN STW</t>
  </si>
  <si>
    <t>KSSSST</t>
  </si>
  <si>
    <t>KIBWORTH STW</t>
  </si>
  <si>
    <t>KIBWST</t>
  </si>
  <si>
    <t>KIMBOLTON STW</t>
  </si>
  <si>
    <t>KIMBST</t>
  </si>
  <si>
    <t>KINGS LYNN STW</t>
  </si>
  <si>
    <t>KLYNST</t>
  </si>
  <si>
    <t>KLYNST_STC</t>
  </si>
  <si>
    <t>7 / 04:00-22:00</t>
  </si>
  <si>
    <t>LACEBY STW</t>
  </si>
  <si>
    <t>LACEST</t>
  </si>
  <si>
    <t>LAKENHEATH STW</t>
  </si>
  <si>
    <t>LAKEST</t>
  </si>
  <si>
    <t>LATCHINGDON STW</t>
  </si>
  <si>
    <t>LATCST</t>
  </si>
  <si>
    <t>LAVHST</t>
  </si>
  <si>
    <t>LEIGHTON LINSLADE STW</t>
  </si>
  <si>
    <t>LLINST</t>
  </si>
  <si>
    <t>LEISTON-VALLEY RD STW</t>
  </si>
  <si>
    <t>LEISST</t>
  </si>
  <si>
    <t>5 / 07:00-17:00</t>
  </si>
  <si>
    <t>LETCHWORTH STW</t>
  </si>
  <si>
    <t>LETCST</t>
  </si>
  <si>
    <t>LINTON STW</t>
  </si>
  <si>
    <t>LINTST</t>
  </si>
  <si>
    <t>LITTLE DOWNHAM STW</t>
  </si>
  <si>
    <t>LDOWST</t>
  </si>
  <si>
    <t>LITTLEPORT STW</t>
  </si>
  <si>
    <t>LPORST</t>
  </si>
  <si>
    <t>LONG BENNINGTON STW</t>
  </si>
  <si>
    <t>LBENST</t>
  </si>
  <si>
    <t>LONG BUCKBY STW</t>
  </si>
  <si>
    <t>LBUCST</t>
  </si>
  <si>
    <t>LONG MELFORD STW</t>
  </si>
  <si>
    <t>LMELST</t>
  </si>
  <si>
    <t>LONG STRATTON STW</t>
  </si>
  <si>
    <t>LSTRST</t>
  </si>
  <si>
    <t>LOUTH STW</t>
  </si>
  <si>
    <t>LOUTST</t>
  </si>
  <si>
    <t>LOWESTOFT STW</t>
  </si>
  <si>
    <t>LOWEST</t>
  </si>
  <si>
    <t>LUDHAM-WALTON HALL STW</t>
  </si>
  <si>
    <t>LUDWST</t>
  </si>
  <si>
    <t>MABLETHORPE STW</t>
  </si>
  <si>
    <t>MABLST</t>
  </si>
  <si>
    <t>MALDON STW</t>
  </si>
  <si>
    <t>MALDST</t>
  </si>
  <si>
    <t>MANBY STW</t>
  </si>
  <si>
    <t>MANBST</t>
  </si>
  <si>
    <t>MANNINGTREE STW</t>
  </si>
  <si>
    <t>MANNST</t>
  </si>
  <si>
    <t>MARCH STW</t>
  </si>
  <si>
    <t>MRCHST</t>
  </si>
  <si>
    <t>MARKET HARBOROUGH STW</t>
  </si>
  <si>
    <t>MHARST</t>
  </si>
  <si>
    <t>MARKET RASEN STW</t>
  </si>
  <si>
    <t>MRASST</t>
  </si>
  <si>
    <t>MARSTON MORETAINE STW</t>
  </si>
  <si>
    <t>MARMST</t>
  </si>
  <si>
    <t>3 / 09:00-14:30</t>
  </si>
  <si>
    <t>MARSTON STW (LINCS)</t>
  </si>
  <si>
    <t>MARSST</t>
  </si>
  <si>
    <t>-</t>
  </si>
  <si>
    <t>MATTISHALL STW</t>
  </si>
  <si>
    <t>MATTST</t>
  </si>
  <si>
    <t>7 / 10:00-23:59</t>
  </si>
  <si>
    <t>MAYLANDSEA STW</t>
  </si>
  <si>
    <t>MAYLST</t>
  </si>
  <si>
    <t>MELBOURN STW</t>
  </si>
  <si>
    <t>MELBST</t>
  </si>
  <si>
    <t>MELTON STW</t>
  </si>
  <si>
    <t>MELTST</t>
  </si>
  <si>
    <t>METHERINGHAM STW</t>
  </si>
  <si>
    <t>METHST</t>
  </si>
  <si>
    <t>MILDENHALL STW</t>
  </si>
  <si>
    <t>MILDST</t>
  </si>
  <si>
    <t>MOULTON STW</t>
  </si>
  <si>
    <t>MOULST</t>
  </si>
  <si>
    <t>MUNDESLEY-KNAPTON ROAD STW</t>
  </si>
  <si>
    <t>MNDSST</t>
  </si>
  <si>
    <t>NAVENBY STW</t>
  </si>
  <si>
    <t>NAVEST</t>
  </si>
  <si>
    <t>NAYLAND STW</t>
  </si>
  <si>
    <t>NAYLST</t>
  </si>
  <si>
    <t>NECTON STW</t>
  </si>
  <si>
    <t>NECTST</t>
  </si>
  <si>
    <t>NEEDHAM MARKET STW</t>
  </si>
  <si>
    <t>NEEDST</t>
  </si>
  <si>
    <t>NEEDINGWORTH STW</t>
  </si>
  <si>
    <t>NEEWST</t>
  </si>
  <si>
    <t>NETTLEHAM STW</t>
  </si>
  <si>
    <t>NETTST</t>
  </si>
  <si>
    <t>6 / 05:00-19:00 &amp; 1 / 06:00-18:00</t>
  </si>
  <si>
    <t>NEWMARKET STW</t>
  </si>
  <si>
    <t>NEWMST</t>
  </si>
  <si>
    <t>NEWPORT STW</t>
  </si>
  <si>
    <t>NEWPST</t>
  </si>
  <si>
    <t>NORTH FERRY STW</t>
  </si>
  <si>
    <t>NFERST</t>
  </si>
  <si>
    <t>NORTH HYKEHAM STW</t>
  </si>
  <si>
    <t>NHYKST</t>
  </si>
  <si>
    <t>NORTH WALSHAM STW</t>
  </si>
  <si>
    <t>NWALST</t>
  </si>
  <si>
    <t>OAKHAM STW</t>
  </si>
  <si>
    <t>OAKHST</t>
  </si>
  <si>
    <t>ODELL STW</t>
  </si>
  <si>
    <t>ODELST</t>
  </si>
  <si>
    <t>OBUCST</t>
  </si>
  <si>
    <t>OLD LEAKE-SKIPMARSH LANE STW</t>
  </si>
  <si>
    <t>OLESST</t>
  </si>
  <si>
    <t>OLDHURST STW</t>
  </si>
  <si>
    <t>OLDHST</t>
  </si>
  <si>
    <t>OLNEY STW</t>
  </si>
  <si>
    <t>OLNEST</t>
  </si>
  <si>
    <t>OUNDLE STW</t>
  </si>
  <si>
    <t>OUNDST</t>
  </si>
  <si>
    <t>7 / 05:00-17:00</t>
  </si>
  <si>
    <t>OVER STW</t>
  </si>
  <si>
    <t>OVERST</t>
  </si>
  <si>
    <t>PAPWORTH EVERARD STW</t>
  </si>
  <si>
    <t>PAPEST</t>
  </si>
  <si>
    <t>PETERBOROUGH (FLAG FEN) STW</t>
  </si>
  <si>
    <t>PBFFST</t>
  </si>
  <si>
    <t>PITSEA STW</t>
  </si>
  <si>
    <t>PITSST</t>
  </si>
  <si>
    <t>POPPYHILL STW</t>
  </si>
  <si>
    <t>POPPST</t>
  </si>
  <si>
    <t>POTTON STW</t>
  </si>
  <si>
    <t>POTTST</t>
  </si>
  <si>
    <t>7 / 08:00-16:00</t>
  </si>
  <si>
    <t>RAMSEY STW</t>
  </si>
  <si>
    <t>RAMSST</t>
  </si>
  <si>
    <t>RAUNDS STW</t>
  </si>
  <si>
    <t>RAUNST</t>
  </si>
  <si>
    <t>RAYLEIGH-EAST STW</t>
  </si>
  <si>
    <t>RAYEST</t>
  </si>
  <si>
    <t>6 / 06:00-17:00</t>
  </si>
  <si>
    <t>RAYLEIGH-WEST STW</t>
  </si>
  <si>
    <t>RAYWST</t>
  </si>
  <si>
    <t>RAYNE STW</t>
  </si>
  <si>
    <t>RAYNST</t>
  </si>
  <si>
    <t>REEPHAM STW (LINCS)</t>
  </si>
  <si>
    <t>REPMST</t>
  </si>
  <si>
    <t>REEPHAM STW (NORFOLK)</t>
  </si>
  <si>
    <t>REEPST</t>
  </si>
  <si>
    <t>6 / 09:00-17:00</t>
  </si>
  <si>
    <t>RENDLESHAM-PARK STW</t>
  </si>
  <si>
    <t>RENDST</t>
  </si>
  <si>
    <t>ROCHFORD STW</t>
  </si>
  <si>
    <t>ROCHST</t>
  </si>
  <si>
    <t>ROYSTON STW</t>
  </si>
  <si>
    <t>ROYSST</t>
  </si>
  <si>
    <t>RYHALL STW</t>
  </si>
  <si>
    <t>RYHAST</t>
  </si>
  <si>
    <t>S WOODHAM FERRERS STW</t>
  </si>
  <si>
    <t>WOOFST</t>
  </si>
  <si>
    <t>SAFFRON WALDEN STW</t>
  </si>
  <si>
    <t>SAFFST</t>
  </si>
  <si>
    <t>7 / 08:00-17:00</t>
  </si>
  <si>
    <t>SANDY STW</t>
  </si>
  <si>
    <t>SANDST</t>
  </si>
  <si>
    <t>SAWSTON STW</t>
  </si>
  <si>
    <t>SAWSST</t>
  </si>
  <si>
    <t>SAWTRY STW</t>
  </si>
  <si>
    <t>SAWTST</t>
  </si>
  <si>
    <t>SAXILBY STW</t>
  </si>
  <si>
    <t>SAXIST</t>
  </si>
  <si>
    <t>SAXLINGHAM STW</t>
  </si>
  <si>
    <t>SAXLST</t>
  </si>
  <si>
    <t>SHENFIELD AND HUTTON STW</t>
  </si>
  <si>
    <t>SHEHST</t>
  </si>
  <si>
    <t>SHILLINGTON STW</t>
  </si>
  <si>
    <t>SHILST</t>
  </si>
  <si>
    <t>5 / 00:01-23:59</t>
  </si>
  <si>
    <t>SHIPST</t>
  </si>
  <si>
    <t>SIBLE HEDINGHAM STW</t>
  </si>
  <si>
    <t>SIBLST</t>
  </si>
  <si>
    <t>SILVERSTONE STW</t>
  </si>
  <si>
    <t>SILVST</t>
  </si>
  <si>
    <t>SISLAND STW</t>
  </si>
  <si>
    <t>SISLST</t>
  </si>
  <si>
    <t>6 / 09:00-16:00</t>
  </si>
  <si>
    <t>SKELLINGTHORPE STW</t>
  </si>
  <si>
    <t>SKELST</t>
  </si>
  <si>
    <t>SLEAFORD STW</t>
  </si>
  <si>
    <t>SLEAST</t>
  </si>
  <si>
    <t>SOHAM STW</t>
  </si>
  <si>
    <t>SOHAST</t>
  </si>
  <si>
    <t>SOMERSHAM STW (CAMBS)</t>
  </si>
  <si>
    <t>SOMEST</t>
  </si>
  <si>
    <t>SOUTH HYKEHAM STW</t>
  </si>
  <si>
    <t>SHYKST</t>
  </si>
  <si>
    <t>SOUTH KILLINGHOLME STW</t>
  </si>
  <si>
    <t>SKIHST</t>
  </si>
  <si>
    <t>SOUTHEND STW</t>
  </si>
  <si>
    <t>SENDST</t>
  </si>
  <si>
    <t>SOUTHMINSTER STW</t>
  </si>
  <si>
    <t>SOUMST</t>
  </si>
  <si>
    <t>SOUTHWOLD-COMMON THE STW</t>
  </si>
  <si>
    <t>SWOLST</t>
  </si>
  <si>
    <t>SPALDING STW</t>
  </si>
  <si>
    <t>SPALST</t>
  </si>
  <si>
    <t>SPILSBY STW</t>
  </si>
  <si>
    <t>SPILST</t>
  </si>
  <si>
    <t>ST IVES STW</t>
  </si>
  <si>
    <t>SIVEST</t>
  </si>
  <si>
    <t>ST NEOTS STW</t>
  </si>
  <si>
    <t>SNEOST</t>
  </si>
  <si>
    <t>ST OSYTH STW</t>
  </si>
  <si>
    <t>SOSYST</t>
  </si>
  <si>
    <t>STALHAM STW</t>
  </si>
  <si>
    <t>STALST</t>
  </si>
  <si>
    <t>STAMFORD STW</t>
  </si>
  <si>
    <t>STAMST</t>
  </si>
  <si>
    <t>STANBRIDGEFORD STW</t>
  </si>
  <si>
    <t>STABST</t>
  </si>
  <si>
    <t>STANTON STW</t>
  </si>
  <si>
    <t>STNTST</t>
  </si>
  <si>
    <t>6 / 05:00-23:00</t>
  </si>
  <si>
    <t>STEEPLE CLAYDON STW</t>
  </si>
  <si>
    <t>SCLAST</t>
  </si>
  <si>
    <t>STOWMARKET STW</t>
  </si>
  <si>
    <t>STOWST</t>
  </si>
  <si>
    <t>SUDBURY STW</t>
  </si>
  <si>
    <t>SUDBST</t>
  </si>
  <si>
    <t>SUTTERTON-WIGTOFT STW</t>
  </si>
  <si>
    <t>STTWST</t>
  </si>
  <si>
    <t>SUTTON BRIDGE STW</t>
  </si>
  <si>
    <t>SUTBST</t>
  </si>
  <si>
    <t>SWAFFHAM STW</t>
  </si>
  <si>
    <t>SWAFST</t>
  </si>
  <si>
    <t>SWARDESTON-COMMON STW</t>
  </si>
  <si>
    <t>SWARST</t>
  </si>
  <si>
    <t>SWIBST</t>
  </si>
  <si>
    <t>SWINESHEAD STW (LINCS)</t>
  </si>
  <si>
    <t>SWINST</t>
  </si>
  <si>
    <t>TEMPSFORD STW</t>
  </si>
  <si>
    <t>TEMPST</t>
  </si>
  <si>
    <t>TETNEY-NEWTON MARSH STW</t>
  </si>
  <si>
    <t>NWTMST</t>
  </si>
  <si>
    <t>TEVERSHAM STW</t>
  </si>
  <si>
    <t>TEVEST</t>
  </si>
  <si>
    <t>THETFORD STW</t>
  </si>
  <si>
    <t>THETST</t>
  </si>
  <si>
    <t>THOYST</t>
  </si>
  <si>
    <t xml:space="preserve">7 / 07:30-16:00 </t>
  </si>
  <si>
    <t>THORRINGTON STW</t>
  </si>
  <si>
    <t>THORST</t>
  </si>
  <si>
    <t>THURSTON STW</t>
  </si>
  <si>
    <t>THURST</t>
  </si>
  <si>
    <t>TILBURY STW</t>
  </si>
  <si>
    <t>TILBST</t>
  </si>
  <si>
    <t>TIPTREE STW</t>
  </si>
  <si>
    <t>TIPTST</t>
  </si>
  <si>
    <t>TOLLESBURY STW</t>
  </si>
  <si>
    <t>TOLLST</t>
  </si>
  <si>
    <t>TOWCESTER STW</t>
  </si>
  <si>
    <t>TOWCST</t>
  </si>
  <si>
    <t>TUDDENHAM STW</t>
  </si>
  <si>
    <t>TUDDST</t>
  </si>
  <si>
    <t>ULCEBY STW</t>
  </si>
  <si>
    <t>ULCEST</t>
  </si>
  <si>
    <t>UPMINSTER STW</t>
  </si>
  <si>
    <t>UPMIST</t>
  </si>
  <si>
    <t>UPPINGHAM STW</t>
  </si>
  <si>
    <t>UPPIST</t>
  </si>
  <si>
    <t>UTTONS DROVE STW</t>
  </si>
  <si>
    <t>UTTOST</t>
  </si>
  <si>
    <t>W BERGHOLT STW</t>
  </si>
  <si>
    <t>WBERST</t>
  </si>
  <si>
    <t>WAINFLEET STW</t>
  </si>
  <si>
    <t>WAINST</t>
  </si>
  <si>
    <t>WALTON ON THE NAZE STW</t>
  </si>
  <si>
    <t>WALTST</t>
  </si>
  <si>
    <t>7 / 05:00-20:00</t>
  </si>
  <si>
    <t>WASHINGBOROUGH STW</t>
  </si>
  <si>
    <t>WASHST</t>
  </si>
  <si>
    <t>WATERBEACH STW</t>
  </si>
  <si>
    <t>WATBST</t>
  </si>
  <si>
    <t>WATLINGTON STW</t>
  </si>
  <si>
    <t>WATLST</t>
  </si>
  <si>
    <t>WATTON STW</t>
  </si>
  <si>
    <t>WATTST</t>
  </si>
  <si>
    <t>WEEDON STW</t>
  </si>
  <si>
    <t>WEEDST</t>
  </si>
  <si>
    <t>WEETST</t>
  </si>
  <si>
    <t>WELLS-FREEMAN STREET STW</t>
  </si>
  <si>
    <t>WELLST</t>
  </si>
  <si>
    <t>WEST MERSEA STW</t>
  </si>
  <si>
    <t>WMERST</t>
  </si>
  <si>
    <t>5 / 08:00-17:00</t>
  </si>
  <si>
    <t>WEST STOW STW</t>
  </si>
  <si>
    <t>WSTOST</t>
  </si>
  <si>
    <t>WEST WALTON STW</t>
  </si>
  <si>
    <t>WWALST</t>
  </si>
  <si>
    <t>WETHERSFIELD STW</t>
  </si>
  <si>
    <t>WETHST</t>
  </si>
  <si>
    <t>WHILTON STW</t>
  </si>
  <si>
    <t>WHILST</t>
  </si>
  <si>
    <t>WHITE NOTLEY STW</t>
  </si>
  <si>
    <t>WNOTST</t>
  </si>
  <si>
    <t>WHITLINGHAM TROWSE STW</t>
  </si>
  <si>
    <t>WHITST</t>
  </si>
  <si>
    <t>WHITST_STC</t>
  </si>
  <si>
    <t>SAS Bphos</t>
  </si>
  <si>
    <t>WHITTLESEY STW</t>
  </si>
  <si>
    <t>WHISST</t>
  </si>
  <si>
    <t>WICKFORD STW</t>
  </si>
  <si>
    <t>WICKST</t>
  </si>
  <si>
    <t>WICKHAM MARKET STW</t>
  </si>
  <si>
    <t>WIMKST</t>
  </si>
  <si>
    <t>WING-CUBLINGTON ROAD STW</t>
  </si>
  <si>
    <t>WINCST</t>
  </si>
  <si>
    <t>WINSLOW STW</t>
  </si>
  <si>
    <t>WINSST</t>
  </si>
  <si>
    <t>WINTERINGHAM STW</t>
  </si>
  <si>
    <t>WINTST</t>
  </si>
  <si>
    <t>WITCHAM STW</t>
  </si>
  <si>
    <t>WITCST</t>
  </si>
  <si>
    <t>WITCHFORD STW</t>
  </si>
  <si>
    <t>WTFDST</t>
  </si>
  <si>
    <t>WITHAM STW</t>
  </si>
  <si>
    <t>WITHST</t>
  </si>
  <si>
    <t>WITTERING STW</t>
  </si>
  <si>
    <t>WITTST</t>
  </si>
  <si>
    <t>6 / 07:45-16:45</t>
  </si>
  <si>
    <t>WOODBRIDGE-CREEK FM STW</t>
  </si>
  <si>
    <t>WOODST</t>
  </si>
  <si>
    <t>WOODHALL SPA STW</t>
  </si>
  <si>
    <t>WOSPST</t>
  </si>
  <si>
    <t>WORLINGHAM-ASHTREE STW</t>
  </si>
  <si>
    <t>WORAST</t>
  </si>
  <si>
    <t>WRAGBY STW</t>
  </si>
  <si>
    <t>WRAGST</t>
  </si>
  <si>
    <t>WYMONDHAM STW</t>
  </si>
  <si>
    <t>WYMOST</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</si>
  <si>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</si>
  <si>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</si>
  <si>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r>
      <t xml:space="preserve">Works &lt;2000 pe is taken to mean those works where the </t>
    </r>
    <r>
      <rPr>
        <u/>
        <sz val="9"/>
        <rFont val="Arial"/>
        <family val="2"/>
      </rPr>
      <t>resident</t>
    </r>
    <r>
      <rPr>
        <sz val="9"/>
        <rFont val="Arial"/>
        <family val="2"/>
      </rPr>
      <t xml:space="preserve"> population is less than 2,000 p.e. This is how we size band our works for various Ofwat efficiency tables, and so for consistency the works listed here are those works which are in Ofwat Size bands 1 to 3.
Section B column 1 - We have used the Ofwat definition to calculate our total sludge production. This definition depends on sludge measurement at sludge treatment centres. Our assessment of the sludge produced at an individual WwTW uses a different method: estimates are derived by multiplying the population equivalent served by the WwTW (including trade and holiday population) by sludge yield factors corresponding to the wastewater treatment processes on that site. In order to match the total sludge production by WwTW to the overall company total we have pro rated downwards the WwTW production figures produced by this method. Through this calculation, the production of individual works may be under- or over-stated. Where a figure of zero is shown, the sludge output of the WwTW is less than 0.5 tonnes/annum.
</t>
    </r>
  </si>
  <si>
    <t>WwTW location (grid ref latitude)</t>
  </si>
  <si>
    <t>WwTW location (grid ref longitude)</t>
  </si>
  <si>
    <t>Quantity (TDS) per year
Average amount of sludge produced per year: Either stated as &lt;70 tonnes per annum or a more accurate estimate if available</t>
  </si>
  <si>
    <t>AISTHORPE STW</t>
  </si>
  <si>
    <t>AISTST</t>
  </si>
  <si>
    <t>ALBURGH-CHURCH ROAD STW</t>
  </si>
  <si>
    <t>ALBUST</t>
  </si>
  <si>
    <t>ALDBOROUGH-THWAITE HILL FM STW</t>
  </si>
  <si>
    <t>ALDBST</t>
  </si>
  <si>
    <t>ALDEBY BECCLES ROAD STW</t>
  </si>
  <si>
    <t>ALBRST</t>
  </si>
  <si>
    <t>ALDERTON STW</t>
  </si>
  <si>
    <t>ALDNST</t>
  </si>
  <si>
    <t>ALLINGTON STW</t>
  </si>
  <si>
    <t>ALLIST</t>
  </si>
  <si>
    <t>ALTON WATER STW-PRIVATE ALTOWS</t>
  </si>
  <si>
    <t>ALTOST</t>
  </si>
  <si>
    <t>P</t>
  </si>
  <si>
    <t>AMBER HILL STW</t>
  </si>
  <si>
    <t>AMBHST</t>
  </si>
  <si>
    <t>ANCASTER STW</t>
  </si>
  <si>
    <t>ANCAST</t>
  </si>
  <si>
    <t>ARDLEY STW</t>
  </si>
  <si>
    <t>ARDLST</t>
  </si>
  <si>
    <t>ARRINGTON STW</t>
  </si>
  <si>
    <t>ARRNST</t>
  </si>
  <si>
    <t>ASHBOCKING-MILL FIELD STW</t>
  </si>
  <si>
    <t>ASHGST</t>
  </si>
  <si>
    <t>ASHBY DE LA LAUNDE STW</t>
  </si>
  <si>
    <t>ASHLST</t>
  </si>
  <si>
    <t>ASHDON STW</t>
  </si>
  <si>
    <t>ASHDST</t>
  </si>
  <si>
    <t>ASHEN STW</t>
  </si>
  <si>
    <t>ASHEST</t>
  </si>
  <si>
    <t>ASHMANAUGH HSW</t>
  </si>
  <si>
    <t>ASHMST</t>
  </si>
  <si>
    <t>ASHWELL STW</t>
  </si>
  <si>
    <t>ASHWST</t>
  </si>
  <si>
    <t>ASHWELLTHORPE STW</t>
  </si>
  <si>
    <t>ASWTST</t>
  </si>
  <si>
    <t>ASTON ABBOTTS STW</t>
  </si>
  <si>
    <t>ASTAST</t>
  </si>
  <si>
    <t>ASTWOOD STW</t>
  </si>
  <si>
    <t>ASTWST</t>
  </si>
  <si>
    <t>ATTLEBOROUGH-POPLAR ROAD STW</t>
  </si>
  <si>
    <t>ATTPST</t>
  </si>
  <si>
    <t>AUDLEY END STW</t>
  </si>
  <si>
    <t>AUDLST</t>
  </si>
  <si>
    <t>AUNSBY VILLAGE STW</t>
  </si>
  <si>
    <t>AUNBST</t>
  </si>
  <si>
    <t>AYSTON STW</t>
  </si>
  <si>
    <t>AYSTST</t>
  </si>
  <si>
    <t>BACONSTHORPE-HALL RD HSW</t>
  </si>
  <si>
    <t>BACOST</t>
  </si>
  <si>
    <t>BACTON-FININGHAM LA STW</t>
  </si>
  <si>
    <t>BACTST</t>
  </si>
  <si>
    <t>BAINTON STW</t>
  </si>
  <si>
    <t>BAINST</t>
  </si>
  <si>
    <t>BARFORD-CHAPEL STREET STW</t>
  </si>
  <si>
    <t>BARFST</t>
  </si>
  <si>
    <t>BARLEY STW</t>
  </si>
  <si>
    <t>BARLST</t>
  </si>
  <si>
    <t>BARNBY IN THE WILLOWS STW</t>
  </si>
  <si>
    <t>BARWST</t>
  </si>
  <si>
    <t>BARNETBY LE WOLD STW</t>
  </si>
  <si>
    <t>BABYST</t>
  </si>
  <si>
    <t>BARNHAM BROOM STW</t>
  </si>
  <si>
    <t>BARBST</t>
  </si>
  <si>
    <t>BARNHAM STW</t>
  </si>
  <si>
    <t>BARHST</t>
  </si>
  <si>
    <t>BARNWELL STW</t>
  </si>
  <si>
    <t>BRNWST</t>
  </si>
  <si>
    <t>BARROW STW</t>
  </si>
  <si>
    <t>BAROST</t>
  </si>
  <si>
    <t>BARROWAY DROVE HOOTENS ROW STW</t>
  </si>
  <si>
    <t>BDHRST</t>
  </si>
  <si>
    <t>BARROWDEN STW</t>
  </si>
  <si>
    <t>BARRST</t>
  </si>
  <si>
    <t>BARSHAM STW (SUFFOLK)</t>
  </si>
  <si>
    <t>BSHMST</t>
  </si>
  <si>
    <t>BARSHAM-GT SNORING RD HSW NFLK</t>
  </si>
  <si>
    <t>BARSST</t>
  </si>
  <si>
    <t>BARTON BENDISH STW</t>
  </si>
  <si>
    <t>BABEST</t>
  </si>
  <si>
    <t>BARTON TURF-SCHOOL RD HSW</t>
  </si>
  <si>
    <t>BTNTST</t>
  </si>
  <si>
    <t>BAYTHORNE END STW</t>
  </si>
  <si>
    <t>BAYTST</t>
  </si>
  <si>
    <t>BEACHAMPTON STW</t>
  </si>
  <si>
    <t>BEACST</t>
  </si>
  <si>
    <t>BECKINGHAM STW</t>
  </si>
  <si>
    <t>BECKST</t>
  </si>
  <si>
    <t>BEDFIELD STW</t>
  </si>
  <si>
    <t>BDFDST</t>
  </si>
  <si>
    <t>BEESTON-BITT-DYKEWOOD FARM STW</t>
  </si>
  <si>
    <t>BEESST</t>
  </si>
  <si>
    <t>BELCHAMP ST PAUL STW</t>
  </si>
  <si>
    <t>BELCST</t>
  </si>
  <si>
    <t>BELCHAMP WALTER STW</t>
  </si>
  <si>
    <t>BWALST</t>
  </si>
  <si>
    <t>BELTON STW</t>
  </si>
  <si>
    <t>BELTST</t>
  </si>
  <si>
    <t>BENEFIELD STW</t>
  </si>
  <si>
    <t>BENEST</t>
  </si>
  <si>
    <t>BENTLEY STW</t>
  </si>
  <si>
    <t>BENTST</t>
  </si>
  <si>
    <t>BENWICK STW</t>
  </si>
  <si>
    <t>BENWST</t>
  </si>
  <si>
    <t>BESTHORPE-BUNWELL ROAD STW</t>
  </si>
  <si>
    <t>BESBST</t>
  </si>
  <si>
    <t>BESTHORPE-NORWICH ROAD STW</t>
  </si>
  <si>
    <t>BESNST</t>
  </si>
  <si>
    <t>BIGBY STW</t>
  </si>
  <si>
    <t>BIGBST</t>
  </si>
  <si>
    <t>BILDESTON STW</t>
  </si>
  <si>
    <t>BILDST</t>
  </si>
  <si>
    <t>BILLINGFORD HSW</t>
  </si>
  <si>
    <t>BILFST</t>
  </si>
  <si>
    <t>BINBROOK STW</t>
  </si>
  <si>
    <t>BINBST</t>
  </si>
  <si>
    <t>BIRCH STW</t>
  </si>
  <si>
    <t>BIRCST</t>
  </si>
  <si>
    <t>BIRCHAM NEWTON (CITB) MONKS CLOSE STW</t>
  </si>
  <si>
    <t>BNMCST</t>
  </si>
  <si>
    <t>BIRCHAM TOFTS STOCKS CLOSE STW</t>
  </si>
  <si>
    <t>BTSCST</t>
  </si>
  <si>
    <t>BLACKHORSE DROVE STW</t>
  </si>
  <si>
    <t>BLACST</t>
  </si>
  <si>
    <t>BLAKESLEY STW</t>
  </si>
  <si>
    <t>BLAKST</t>
  </si>
  <si>
    <t>BLAXHALL STW</t>
  </si>
  <si>
    <t>BLAXST</t>
  </si>
  <si>
    <t>BLETSOE STW</t>
  </si>
  <si>
    <t>BLETST</t>
  </si>
  <si>
    <t>BLO NORTON STW</t>
  </si>
  <si>
    <t>BLONST</t>
  </si>
  <si>
    <t>BOLNHURST STW</t>
  </si>
  <si>
    <t>BOLNST</t>
  </si>
  <si>
    <t>BOOTHBY PAGNELL STW</t>
  </si>
  <si>
    <t>BOOTST</t>
  </si>
  <si>
    <t>BOTESDALE STW</t>
  </si>
  <si>
    <t>BOTEST</t>
  </si>
  <si>
    <t>BOXFORD STW</t>
  </si>
  <si>
    <t>BOXFST</t>
  </si>
  <si>
    <t>BRADENHAM STW</t>
  </si>
  <si>
    <t>BRAHST</t>
  </si>
  <si>
    <t>BRADFIELD ST CLARE STW</t>
  </si>
  <si>
    <t>BRFCST</t>
  </si>
  <si>
    <t>BRADWELL ON SEA STW</t>
  </si>
  <si>
    <t>BRADST</t>
  </si>
  <si>
    <t>BRAMPTON-THE STREET STW (SUFK)</t>
  </si>
  <si>
    <t>BRAMST</t>
  </si>
  <si>
    <t>BRANSTON BOOTHS STW</t>
  </si>
  <si>
    <t>BRABST</t>
  </si>
  <si>
    <t>BRANT BROUGHTON STW</t>
  </si>
  <si>
    <t>BRBRST</t>
  </si>
  <si>
    <t>BRAUNSTON STW</t>
  </si>
  <si>
    <t>BRAUST</t>
  </si>
  <si>
    <t>BRAYBROOKE STW</t>
  </si>
  <si>
    <t>BRAYST</t>
  </si>
  <si>
    <t>BRENT ELEIGH STW</t>
  </si>
  <si>
    <t>BRENST</t>
  </si>
  <si>
    <t>BRESSINGHAM STW</t>
  </si>
  <si>
    <t>BRESST</t>
  </si>
  <si>
    <t>BRETTENHAM STW</t>
  </si>
  <si>
    <t>BRETST</t>
  </si>
  <si>
    <t>BRIGSTOCK STW</t>
  </si>
  <si>
    <t>BRSTST</t>
  </si>
  <si>
    <t>BRINGTON STW</t>
  </si>
  <si>
    <t>BRINST</t>
  </si>
  <si>
    <t>BRINKLEY STW</t>
  </si>
  <si>
    <t>BRNKST</t>
  </si>
  <si>
    <t>BRISLEY HSW</t>
  </si>
  <si>
    <t>BRISST</t>
  </si>
  <si>
    <t>BROCKDISH-BUNGAY RD STW</t>
  </si>
  <si>
    <t>BROCST</t>
  </si>
  <si>
    <t>BROCKLESBY STW</t>
  </si>
  <si>
    <t>BROBST</t>
  </si>
  <si>
    <t>BROXTED STW</t>
  </si>
  <si>
    <t>BROXST</t>
  </si>
  <si>
    <t>BRUNDISH-CROWN CORNER HSW</t>
  </si>
  <si>
    <t>BRUCST</t>
  </si>
  <si>
    <t>BUCKNALL STW</t>
  </si>
  <si>
    <t>BUCNST</t>
  </si>
  <si>
    <t>BULMER TYE STW</t>
  </si>
  <si>
    <t>BULTST</t>
  </si>
  <si>
    <t>BULMER-VILLAGE STW</t>
  </si>
  <si>
    <t>BULVST</t>
  </si>
  <si>
    <t>BUNWELL-THE HILL STW</t>
  </si>
  <si>
    <t>BUNWST</t>
  </si>
  <si>
    <t>BURES-WISSINGTON RD STW</t>
  </si>
  <si>
    <t>BUREST</t>
  </si>
  <si>
    <t>BURGATE-SYCAMORE VIEW HSW</t>
  </si>
  <si>
    <t>BURGST</t>
  </si>
  <si>
    <t>BURROUGH GREEN STW</t>
  </si>
  <si>
    <t>BGRNST</t>
  </si>
  <si>
    <t>BURSTON STATION ROAD STW</t>
  </si>
  <si>
    <t>BUSRST</t>
  </si>
  <si>
    <t>BURTON COGGLES STW</t>
  </si>
  <si>
    <t>BURTST</t>
  </si>
  <si>
    <t>CALDECOTE STW</t>
  </si>
  <si>
    <t>CALDST</t>
  </si>
  <si>
    <t>CAMPS STW</t>
  </si>
  <si>
    <t>CAMPST</t>
  </si>
  <si>
    <t>CANDLESBY STW</t>
  </si>
  <si>
    <t>CANDST</t>
  </si>
  <si>
    <t>CANTLEY STW-NR BSC FAC</t>
  </si>
  <si>
    <t>CANTST</t>
  </si>
  <si>
    <t>CARBROOKE-CHURCH END STW</t>
  </si>
  <si>
    <t>CARCST</t>
  </si>
  <si>
    <t>CARBROOKE-DRURY LANE STW</t>
  </si>
  <si>
    <t>CARDST</t>
  </si>
  <si>
    <t>CARLETON RODE CHURCH ROAD ST</t>
  </si>
  <si>
    <t>CRLCST</t>
  </si>
  <si>
    <t>CARLETON RODE STW</t>
  </si>
  <si>
    <t>CARLST</t>
  </si>
  <si>
    <t>CARLTON SCROOP STW</t>
  </si>
  <si>
    <t>CARSST</t>
  </si>
  <si>
    <t>CASTLE ASHBY STW</t>
  </si>
  <si>
    <t>CASHST</t>
  </si>
  <si>
    <t>CASTLETHORPE STW</t>
  </si>
  <si>
    <t>CSTHST</t>
  </si>
  <si>
    <t>CATWORTH-HOSTEL STW</t>
  </si>
  <si>
    <t>CATHST</t>
  </si>
  <si>
    <t>CAYTHORPE STW</t>
  </si>
  <si>
    <t>CAYTST</t>
  </si>
  <si>
    <t>CHACKMORE STW</t>
  </si>
  <si>
    <t>CHACST</t>
  </si>
  <si>
    <t>CHAPEL HILL STW</t>
  </si>
  <si>
    <t>CHAPST</t>
  </si>
  <si>
    <t>CHARSFIELD STW</t>
  </si>
  <si>
    <t>CHARST</t>
  </si>
  <si>
    <t>CHAWSTON-TYTHE FARM STW</t>
  </si>
  <si>
    <t>CHWTST</t>
  </si>
  <si>
    <t>CHAWSTON-WYBOSTON STW</t>
  </si>
  <si>
    <t>CHWWST</t>
  </si>
  <si>
    <t>CHEDBURGH STW</t>
  </si>
  <si>
    <t>CHEBST</t>
  </si>
  <si>
    <t>CHELMONDISTON STW</t>
  </si>
  <si>
    <t>CHEMST</t>
  </si>
  <si>
    <t>CHIPPENHAM STW</t>
  </si>
  <si>
    <t>CHIPST</t>
  </si>
  <si>
    <t>CHRISTCHURCH-FEN VIEW STW</t>
  </si>
  <si>
    <t>CHCFST</t>
  </si>
  <si>
    <t>CLAXBY STW</t>
  </si>
  <si>
    <t>CLAXST</t>
  </si>
  <si>
    <t>CLAXTON THE WARREN STW</t>
  </si>
  <si>
    <t>CLTWST</t>
  </si>
  <si>
    <t>CLAYPOLE STW</t>
  </si>
  <si>
    <t>CLAYST</t>
  </si>
  <si>
    <t>CLIPSTON STW</t>
  </si>
  <si>
    <t>CLIPST</t>
  </si>
  <si>
    <t>CLOPTON-WICKHAM HOUSE STW</t>
  </si>
  <si>
    <t>CLOPST</t>
  </si>
  <si>
    <t>COCK CLARKS HACKMANS LANE</t>
  </si>
  <si>
    <t>CCHLST</t>
  </si>
  <si>
    <t>COCKFIELD-GREEN LA STW</t>
  </si>
  <si>
    <t>COCGST</t>
  </si>
  <si>
    <t>COCKFIELD-MCKENZIE PLACE STW</t>
  </si>
  <si>
    <t>COCMST</t>
  </si>
  <si>
    <t>COCKFIELD-WINDSOR GRN STW</t>
  </si>
  <si>
    <t>COCWST</t>
  </si>
  <si>
    <t>COCKLEY CLEY STW</t>
  </si>
  <si>
    <t>COCKST</t>
  </si>
  <si>
    <t>COLLYWESTON STW</t>
  </si>
  <si>
    <t>COLYST</t>
  </si>
  <si>
    <t>COLSTERWORTH STW</t>
  </si>
  <si>
    <t>COLSST</t>
  </si>
  <si>
    <t>COLTISHALL LT HAUTBOIS RD STW</t>
  </si>
  <si>
    <t>COLHST</t>
  </si>
  <si>
    <t>CORBY GLEN STW</t>
  </si>
  <si>
    <t>CORGST</t>
  </si>
  <si>
    <t>CORNISH HALL END STW</t>
  </si>
  <si>
    <t>CORNST</t>
  </si>
  <si>
    <t>CORPUSTY STW-BESIDE RIVER</t>
  </si>
  <si>
    <t>CORPST</t>
  </si>
  <si>
    <t>CORRINGHAM STW</t>
  </si>
  <si>
    <t>CORRST</t>
  </si>
  <si>
    <t>COTON STW</t>
  </si>
  <si>
    <t>COTOST</t>
  </si>
  <si>
    <t>COTTON STW</t>
  </si>
  <si>
    <t>COTTST</t>
  </si>
  <si>
    <t>COURTEENHALL STW</t>
  </si>
  <si>
    <t>COURST</t>
  </si>
  <si>
    <t>COVENEY STW</t>
  </si>
  <si>
    <t>COVEST</t>
  </si>
  <si>
    <t>COVENHAM PACKAGED STW</t>
  </si>
  <si>
    <t>COVPST</t>
  </si>
  <si>
    <t>COVINGTON STW</t>
  </si>
  <si>
    <t>COVIST</t>
  </si>
  <si>
    <t>CRANFORD STW</t>
  </si>
  <si>
    <t>CRAFST</t>
  </si>
  <si>
    <t>CRANOE STW</t>
  </si>
  <si>
    <t>CROEST</t>
  </si>
  <si>
    <t>CRANWORTH-BACK LANE HSW</t>
  </si>
  <si>
    <t>CRABST</t>
  </si>
  <si>
    <t>CREATON STW</t>
  </si>
  <si>
    <t>CREAST</t>
  </si>
  <si>
    <t>CROFT STW</t>
  </si>
  <si>
    <t>CROFST</t>
  </si>
  <si>
    <t>CROXTON-CHURCH AVENUE STW</t>
  </si>
  <si>
    <t>CRXCST</t>
  </si>
  <si>
    <t>DEAN (LOWER) STW</t>
  </si>
  <si>
    <t>DEANST</t>
  </si>
  <si>
    <t>DEBDEN STW</t>
  </si>
  <si>
    <t>DEBDST</t>
  </si>
  <si>
    <t>DEENETHORPE STW</t>
  </si>
  <si>
    <t>DEDLST</t>
  </si>
  <si>
    <t>DEEPING ST NICH - WREN CL STW</t>
  </si>
  <si>
    <t>DSNWST</t>
  </si>
  <si>
    <t>DEEPING ST NICHOLAS NEW RD ST</t>
  </si>
  <si>
    <t>DNNRST</t>
  </si>
  <si>
    <t>DENHAM-SHINGLE ST HSW</t>
  </si>
  <si>
    <t>DENSST</t>
  </si>
  <si>
    <t>DEOPHAM STW</t>
  </si>
  <si>
    <t>DEOPST</t>
  </si>
  <si>
    <t>DICKLEBURGH-RECTORY RD STW</t>
  </si>
  <si>
    <t>DICKST</t>
  </si>
  <si>
    <t>DINGLEY STW</t>
  </si>
  <si>
    <t>DINGST</t>
  </si>
  <si>
    <t>DITCHINGHAM STW</t>
  </si>
  <si>
    <t>DITCST</t>
  </si>
  <si>
    <t>DONINGTON ON BAIN STW</t>
  </si>
  <si>
    <t>DONIST</t>
  </si>
  <si>
    <t>DORRINGTON STW</t>
  </si>
  <si>
    <t>DORRST</t>
  </si>
  <si>
    <t>DRAGONBY STW</t>
  </si>
  <si>
    <t>DRAGST</t>
  </si>
  <si>
    <t>DRAUGHTON STW</t>
  </si>
  <si>
    <t>DRAUST</t>
  </si>
  <si>
    <t>DRAYTON PARSLOW STW</t>
  </si>
  <si>
    <t>DRAYST</t>
  </si>
  <si>
    <t>DUCKSWORTH STW</t>
  </si>
  <si>
    <t>DUCKST</t>
  </si>
  <si>
    <t>DULLINGHAM STW</t>
  </si>
  <si>
    <t>DULLST</t>
  </si>
  <si>
    <t>DULOE STW</t>
  </si>
  <si>
    <t>DULOST</t>
  </si>
  <si>
    <t>DUNSBY STW</t>
  </si>
  <si>
    <t>DUNBST</t>
  </si>
  <si>
    <t>DUNTON STW</t>
  </si>
  <si>
    <t>DUNTST</t>
  </si>
  <si>
    <t>DUNTON STW (AYLESBURY VALE)</t>
  </si>
  <si>
    <t>DUAYST</t>
  </si>
  <si>
    <t>DUNWICH-BRIDGE FM STW</t>
  </si>
  <si>
    <t>DUNWST</t>
  </si>
  <si>
    <t>DUXFORD STW</t>
  </si>
  <si>
    <t>DUXFST</t>
  </si>
  <si>
    <t>EARL SOHAM STW</t>
  </si>
  <si>
    <t>ERSOST</t>
  </si>
  <si>
    <t>EARSHAM-BUNGAY RD STW</t>
  </si>
  <si>
    <t>EARSST</t>
  </si>
  <si>
    <t>EAST BILNEY STW</t>
  </si>
  <si>
    <t>EBILST</t>
  </si>
  <si>
    <t>EAST CARLETON WMONDHAM RD STW</t>
  </si>
  <si>
    <t>ECWRST</t>
  </si>
  <si>
    <t>EAST HADDON STW</t>
  </si>
  <si>
    <t>EHADST</t>
  </si>
  <si>
    <t>EAST KIRKBY STW</t>
  </si>
  <si>
    <t>EKIRST</t>
  </si>
  <si>
    <t>EAST LANGTON STW</t>
  </si>
  <si>
    <t>ELANST</t>
  </si>
  <si>
    <t>EAST RAVENDALE STW</t>
  </si>
  <si>
    <t>ERAVST</t>
  </si>
  <si>
    <t>EAST RUSTON - THE FURZE HSW</t>
  </si>
  <si>
    <t>ERUFST</t>
  </si>
  <si>
    <t>EAST WINCH STW</t>
  </si>
  <si>
    <t>EWINST</t>
  </si>
  <si>
    <t>EASTON MAUDIT STW</t>
  </si>
  <si>
    <t>EASMST</t>
  </si>
  <si>
    <t>EASTON ON THE HILL STW</t>
  </si>
  <si>
    <t>EASHST</t>
  </si>
  <si>
    <t>EASTON STW (CAMBS)</t>
  </si>
  <si>
    <t>EASTST</t>
  </si>
  <si>
    <t>EASTON STW (SUFFOLK)</t>
  </si>
  <si>
    <t>ESTNST</t>
  </si>
  <si>
    <t>EDENHAM STW</t>
  </si>
  <si>
    <t>EDENST</t>
  </si>
  <si>
    <t>EDGEFIELD-TURKEY LN HSW</t>
  </si>
  <si>
    <t>EDGEST</t>
  </si>
  <si>
    <t>EDINGTHOPE HSW SIGH BANKS</t>
  </si>
  <si>
    <t>EDINST</t>
  </si>
  <si>
    <t>ELKESLEY STW</t>
  </si>
  <si>
    <t>ELKEST</t>
  </si>
  <si>
    <t>ELLINGHAM-BRACES LANE STW</t>
  </si>
  <si>
    <t>ELLIST</t>
  </si>
  <si>
    <t>ELMDON STW</t>
  </si>
  <si>
    <t>ELMDST</t>
  </si>
  <si>
    <t>ELMSETT STW</t>
  </si>
  <si>
    <t>ELMSST</t>
  </si>
  <si>
    <t>ELTON STW</t>
  </si>
  <si>
    <t>ELTOST</t>
  </si>
  <si>
    <t>ERISWELL STW</t>
  </si>
  <si>
    <t>ERISST</t>
  </si>
  <si>
    <t>ERWARTON STW</t>
  </si>
  <si>
    <t>ERWAST</t>
  </si>
  <si>
    <t>ETTON STW</t>
  </si>
  <si>
    <t>ETTOST</t>
  </si>
  <si>
    <t>EVENLEY STW</t>
  </si>
  <si>
    <t>EVENST</t>
  </si>
  <si>
    <t>EVERDON STW</t>
  </si>
  <si>
    <t>EVERST</t>
  </si>
  <si>
    <t>EVERTON STW</t>
  </si>
  <si>
    <t>EVETST</t>
  </si>
  <si>
    <t>EX RAF FINNINGLEY STW</t>
  </si>
  <si>
    <t>FRAFST</t>
  </si>
  <si>
    <t>FALDINGWORTH M O D STW</t>
  </si>
  <si>
    <t>FALMST</t>
  </si>
  <si>
    <t>FALDINGWORTH STW</t>
  </si>
  <si>
    <t>FALDST</t>
  </si>
  <si>
    <t>FELMINGHAM HSW HIGHFIELDS</t>
  </si>
  <si>
    <t>FELMST</t>
  </si>
  <si>
    <t>FENTON PUMP LANE STW</t>
  </si>
  <si>
    <t>FEPLST</t>
  </si>
  <si>
    <t>FERSFIELD STW</t>
  </si>
  <si>
    <t>FERSST</t>
  </si>
  <si>
    <t>FILGRAVE STW</t>
  </si>
  <si>
    <t>FILGST</t>
  </si>
  <si>
    <t>FINCHAM STW</t>
  </si>
  <si>
    <t>FINCST</t>
  </si>
  <si>
    <t>FISKERTON STW</t>
  </si>
  <si>
    <t>FISKST</t>
  </si>
  <si>
    <t>FLITCHAM ABBEY ROAD STW</t>
  </si>
  <si>
    <t>FLARST</t>
  </si>
  <si>
    <t>FLIXTON-BUCK PLANT STW</t>
  </si>
  <si>
    <t>FLIXST</t>
  </si>
  <si>
    <t>FORDHAM STW</t>
  </si>
  <si>
    <t>FORDST</t>
  </si>
  <si>
    <t>FORNCETT ST PETER LOW ROAD STW</t>
  </si>
  <si>
    <t>FOSDYKE WHITECROSS GATE STW</t>
  </si>
  <si>
    <t>FOSDST</t>
  </si>
  <si>
    <t>FOULDEN STW</t>
  </si>
  <si>
    <t>FOUDST</t>
  </si>
  <si>
    <t>FOULNESS-CHURCH END STW</t>
  </si>
  <si>
    <t>FOULST</t>
  </si>
  <si>
    <t>FOULSHAM-STATION RD STW</t>
  </si>
  <si>
    <t>FOUSST</t>
  </si>
  <si>
    <t>FOXCOTE STW</t>
  </si>
  <si>
    <t>FOXCST</t>
  </si>
  <si>
    <t>FOXEARTH STW</t>
  </si>
  <si>
    <t>FOXEST</t>
  </si>
  <si>
    <t>FOXTON STW (LEICS)</t>
  </si>
  <si>
    <t>FOXTST</t>
  </si>
  <si>
    <t>FREETHORPE-HALVERGATE RD STW</t>
  </si>
  <si>
    <t>FREEST</t>
  </si>
  <si>
    <t>FRESSINGFIELD-BUCKINGHM HL HSW</t>
  </si>
  <si>
    <t>FRESST</t>
  </si>
  <si>
    <t>FRINGFORD STW</t>
  </si>
  <si>
    <t>FRFDST</t>
  </si>
  <si>
    <t>FRISKNEY STW</t>
  </si>
  <si>
    <t>FRISST</t>
  </si>
  <si>
    <t>FRITHVILLE STW</t>
  </si>
  <si>
    <t>FRIVST</t>
  </si>
  <si>
    <t>FRITTON SCHOOL LANE STW</t>
  </si>
  <si>
    <t>FRSLST</t>
  </si>
  <si>
    <t>FRITWELL STW</t>
  </si>
  <si>
    <t>FRITST</t>
  </si>
  <si>
    <t>FULBECK STW</t>
  </si>
  <si>
    <t>FULBST</t>
  </si>
  <si>
    <t>FUNDENHALL STW</t>
  </si>
  <si>
    <t>FUNDST</t>
  </si>
  <si>
    <t>GARBOLDISHAM-BACK LANE STW</t>
  </si>
  <si>
    <t>GARBST</t>
  </si>
  <si>
    <t>GARBOLDISHAM-ELM GROVE STW</t>
  </si>
  <si>
    <t>GAREST</t>
  </si>
  <si>
    <t>GARBOLDISHAM-THE COMMON STW</t>
  </si>
  <si>
    <t>GARCST</t>
  </si>
  <si>
    <t>GARVESTONE-DEREHAM RD HSW</t>
  </si>
  <si>
    <t>GARDST</t>
  </si>
  <si>
    <t>GARVESTONE-REYMERSTON ROAD HSW</t>
  </si>
  <si>
    <t>GARRST</t>
  </si>
  <si>
    <t>GASTHORPE STW</t>
  </si>
  <si>
    <t>GASTST</t>
  </si>
  <si>
    <t>GATELEY-COUNCIL HSES HSW</t>
  </si>
  <si>
    <t>GATEST</t>
  </si>
  <si>
    <t>GAYHURST STW</t>
  </si>
  <si>
    <t>GAYHST</t>
  </si>
  <si>
    <t>GAYTON STW (S NORTHANTS)</t>
  </si>
  <si>
    <t>GAYTST</t>
  </si>
  <si>
    <t>GAYTON WTW STW (NORFOLK)</t>
  </si>
  <si>
    <t>GAYWST</t>
  </si>
  <si>
    <t>GEDDING STW</t>
  </si>
  <si>
    <t>GEDDST</t>
  </si>
  <si>
    <t>GEDDINGTON STW</t>
  </si>
  <si>
    <t>GEDTST</t>
  </si>
  <si>
    <t>GEDGRAVE-CHANTRY MARSHES STW</t>
  </si>
  <si>
    <t>GEDGST</t>
  </si>
  <si>
    <t>GEDNEY DROVE END HOLBOURN STW</t>
  </si>
  <si>
    <t>GEDHST</t>
  </si>
  <si>
    <t>GEDNEY DYKE ANVIL CLOSE STW</t>
  </si>
  <si>
    <t>GDACST</t>
  </si>
  <si>
    <t>GESTINGTHORPE STW</t>
  </si>
  <si>
    <t>GESTST</t>
  </si>
  <si>
    <t>GIPPING-HSW</t>
  </si>
  <si>
    <t>GIPPST</t>
  </si>
  <si>
    <t>GIPSEY BRIDGE STW</t>
  </si>
  <si>
    <t>GIPSST</t>
  </si>
  <si>
    <t>GISLINGHAM STW</t>
  </si>
  <si>
    <t>GISLST</t>
  </si>
  <si>
    <t>GISSING BURSTON ROAD</t>
  </si>
  <si>
    <t>GIBRST</t>
  </si>
  <si>
    <t>GISSING WASH LANE STW</t>
  </si>
  <si>
    <t>GIWLST</t>
  </si>
  <si>
    <t>GLENTHAM STW</t>
  </si>
  <si>
    <t>GLENST</t>
  </si>
  <si>
    <t>GLENTWORTH STW</t>
  </si>
  <si>
    <t>GLEWST</t>
  </si>
  <si>
    <t>GLOOSTON STW</t>
  </si>
  <si>
    <t>GLOOST</t>
  </si>
  <si>
    <t>GOADBY STW</t>
  </si>
  <si>
    <t>GOADST</t>
  </si>
  <si>
    <t>GOOD EASTER STW</t>
  </si>
  <si>
    <t>GOODST</t>
  </si>
  <si>
    <t>GOODERSTONE STW</t>
  </si>
  <si>
    <t>GOOSST</t>
  </si>
  <si>
    <t>GOSBECK-WHITE GATE COTTAGS HSW</t>
  </si>
  <si>
    <t>GOSBST</t>
  </si>
  <si>
    <t>GOSFIELD STW</t>
  </si>
  <si>
    <t>GOSFST</t>
  </si>
  <si>
    <t>GRAFTON UNDERWOOD STW</t>
  </si>
  <si>
    <t>GRAFST</t>
  </si>
  <si>
    <t>GRASBY STW</t>
  </si>
  <si>
    <t>GRASST</t>
  </si>
  <si>
    <t>GREAT BIRCHAM FRING ROAD STW</t>
  </si>
  <si>
    <t>GBFRST</t>
  </si>
  <si>
    <t>GREAT BRICETT-HSW</t>
  </si>
  <si>
    <t>GBRIST</t>
  </si>
  <si>
    <t>GREAT BRICKHILL STW</t>
  </si>
  <si>
    <t>GBRKST</t>
  </si>
  <si>
    <t>GREAT BROMLEY STW</t>
  </si>
  <si>
    <t>GBROST</t>
  </si>
  <si>
    <t>GREAT CASTERTON STW</t>
  </si>
  <si>
    <t>GCASST</t>
  </si>
  <si>
    <t>GREAT CRESSINGHAM STW</t>
  </si>
  <si>
    <t>GCREST</t>
  </si>
  <si>
    <t>GREAT DODDINGTON STW</t>
  </si>
  <si>
    <t>GDONST</t>
  </si>
  <si>
    <t>GREAT DUNHAM-NORTH STREET STW</t>
  </si>
  <si>
    <t>GDHNST</t>
  </si>
  <si>
    <t>GREAT DUNHAM-SOUTH STREET STW</t>
  </si>
  <si>
    <t>GDHSST</t>
  </si>
  <si>
    <t>GREAT EASTON STW (LEICS)</t>
  </si>
  <si>
    <t>GEATST</t>
  </si>
  <si>
    <t>GREAT ELLINGHAM STW</t>
  </si>
  <si>
    <t>GELLST</t>
  </si>
  <si>
    <t>GREAT FEN SOHAM STW</t>
  </si>
  <si>
    <t>SOHGST</t>
  </si>
  <si>
    <t>GREAT GIDDING STW</t>
  </si>
  <si>
    <t>GGIDST</t>
  </si>
  <si>
    <t>GREAT HOCKHAM LT HOCKAM RD STW</t>
  </si>
  <si>
    <t>GHOHST</t>
  </si>
  <si>
    <t>GREAT HORWOOD STW</t>
  </si>
  <si>
    <t>GHORST</t>
  </si>
  <si>
    <t>GREAT LINFORD STW</t>
  </si>
  <si>
    <t>GLINST</t>
  </si>
  <si>
    <t>GREAT MAPLESTEAD STW</t>
  </si>
  <si>
    <t>GMAPST</t>
  </si>
  <si>
    <t>GREAT OXENDON STW</t>
  </si>
  <si>
    <t>GOXEST</t>
  </si>
  <si>
    <t>GREAT PONTON STW</t>
  </si>
  <si>
    <t>GPONST</t>
  </si>
  <si>
    <t>GREAT SAMPFORD STW</t>
  </si>
  <si>
    <t>GSAMST</t>
  </si>
  <si>
    <t>GREAT TEY STW</t>
  </si>
  <si>
    <t>GTEYST</t>
  </si>
  <si>
    <t>GREAT WALSINGHAM STW</t>
  </si>
  <si>
    <t>GWALST</t>
  </si>
  <si>
    <t>GREAT WIGBOROUGH STW</t>
  </si>
  <si>
    <t>GWIGST</t>
  </si>
  <si>
    <t>GREENS NORTON STW</t>
  </si>
  <si>
    <t>GNORST</t>
  </si>
  <si>
    <t>GREENSTEAD GREEN STW</t>
  </si>
  <si>
    <t>GREEST</t>
  </si>
  <si>
    <t>GRENDON STW</t>
  </si>
  <si>
    <t>GRENST</t>
  </si>
  <si>
    <t>GRESHAM-CHEQUERS INN STW</t>
  </si>
  <si>
    <t>GRESST</t>
  </si>
  <si>
    <t>GRETTON STW</t>
  </si>
  <si>
    <t>GRETST</t>
  </si>
  <si>
    <t>GROTON-CASTLINGS HEATH STW</t>
  </si>
  <si>
    <t>GROCST</t>
  </si>
  <si>
    <t>GROTON-PARK CORNER STW</t>
  </si>
  <si>
    <t>GROPST</t>
  </si>
  <si>
    <t>GRUNDISBURGH STW</t>
  </si>
  <si>
    <t>GRUNST</t>
  </si>
  <si>
    <t>GT BEALINGS-BOOT ST STW</t>
  </si>
  <si>
    <t>GTBEST</t>
  </si>
  <si>
    <t>GT MELTON THE CROFT STW</t>
  </si>
  <si>
    <t>GMTCST</t>
  </si>
  <si>
    <t>GT WHELNETHAM STW</t>
  </si>
  <si>
    <t>GWELST</t>
  </si>
  <si>
    <t>GUMLEY STW</t>
  </si>
  <si>
    <t>GUMLST</t>
  </si>
  <si>
    <t>GUNTHORPE HSW</t>
  </si>
  <si>
    <t>GUNTST</t>
  </si>
  <si>
    <t>HAMMST</t>
  </si>
  <si>
    <t>HAIL WESTON STW</t>
  </si>
  <si>
    <t>HAIWST</t>
  </si>
  <si>
    <t>HALLATON STW</t>
  </si>
  <si>
    <t>HALLST</t>
  </si>
  <si>
    <t>HALSTEAD - BOXMILL LA STW</t>
  </si>
  <si>
    <t>BOXMST</t>
  </si>
  <si>
    <t>HANGING HOUGHTON STW</t>
  </si>
  <si>
    <t>HANGST</t>
  </si>
  <si>
    <t>HARBY STW</t>
  </si>
  <si>
    <t>HARBST</t>
  </si>
  <si>
    <t>HARDMEAD (NEW) STW</t>
  </si>
  <si>
    <t>HARNST</t>
  </si>
  <si>
    <t>HARDWICK STW</t>
  </si>
  <si>
    <t>HAHEST</t>
  </si>
  <si>
    <t>HARDWICK MILL LANE STW</t>
  </si>
  <si>
    <t>HAMLST</t>
  </si>
  <si>
    <t>HADWST</t>
  </si>
  <si>
    <t>HARGRAVE 2 STW</t>
  </si>
  <si>
    <t>HAR2ST</t>
  </si>
  <si>
    <t>HARLAXTON STW</t>
  </si>
  <si>
    <t>HLXTST</t>
  </si>
  <si>
    <t>HARPLEY STW</t>
  </si>
  <si>
    <t>HARPST</t>
  </si>
  <si>
    <t>HARRINGTON STW</t>
  </si>
  <si>
    <t>HARRST</t>
  </si>
  <si>
    <t>HARRINGWORTH STW</t>
  </si>
  <si>
    <t>HAWRST</t>
  </si>
  <si>
    <t>HATLEY ST GEORGE STW</t>
  </si>
  <si>
    <t>HTSGST</t>
  </si>
  <si>
    <t>HAWSTEAD STW</t>
  </si>
  <si>
    <t>HAWSST</t>
  </si>
  <si>
    <t>HAYNES STW</t>
  </si>
  <si>
    <t>HAYNST</t>
  </si>
  <si>
    <t>HAZELEIGH GOAT LODGE LANE</t>
  </si>
  <si>
    <t>HAGHST</t>
  </si>
  <si>
    <t>HELLINGTON LOW COMMON STW</t>
  </si>
  <si>
    <t>HELCST</t>
  </si>
  <si>
    <t>HELDST</t>
  </si>
  <si>
    <t>HELMINGHAM-HSW NEW RD COTTS</t>
  </si>
  <si>
    <t>HELMST</t>
  </si>
  <si>
    <t>HELPRINGHAM STW</t>
  </si>
  <si>
    <t>HELPST</t>
  </si>
  <si>
    <t>HEMINGBY-MAIN RD STW</t>
  </si>
  <si>
    <t>HEMBST</t>
  </si>
  <si>
    <t>HEMINGTON MAIN STREET STW</t>
  </si>
  <si>
    <t>HEMMST</t>
  </si>
  <si>
    <t>HEMPNALL SILVER GREEN STW</t>
  </si>
  <si>
    <t>HESGST</t>
  </si>
  <si>
    <t>HEMSWELL R A F STW</t>
  </si>
  <si>
    <t>HMWLST</t>
  </si>
  <si>
    <t>HENLEY STW</t>
  </si>
  <si>
    <t>HENWST</t>
  </si>
  <si>
    <t>HETHE STW</t>
  </si>
  <si>
    <t>HETHST</t>
  </si>
  <si>
    <t>HEXTON STW</t>
  </si>
  <si>
    <t>HEXTST</t>
  </si>
  <si>
    <t>HIGH EASTER STW</t>
  </si>
  <si>
    <t>HEASST</t>
  </si>
  <si>
    <t>HIGH RODING STW</t>
  </si>
  <si>
    <t>HRODST</t>
  </si>
  <si>
    <t>HIGHWOOD STW</t>
  </si>
  <si>
    <t>HIGHST</t>
  </si>
  <si>
    <t>HILBOROUGH STW</t>
  </si>
  <si>
    <t>HILBST</t>
  </si>
  <si>
    <t>HILLESDEN HAMLET STW</t>
  </si>
  <si>
    <t>HILHST</t>
  </si>
  <si>
    <t>HILLESDEN-CHURCH END STW</t>
  </si>
  <si>
    <t>HILCST</t>
  </si>
  <si>
    <t>HINDOLVESTON STW</t>
  </si>
  <si>
    <t>HIN1ST</t>
  </si>
  <si>
    <t>HINDOLVESTON-CHURCH LANE HSW</t>
  </si>
  <si>
    <t>HINDST</t>
  </si>
  <si>
    <t>HINTLESHAM-WILDERNESS HILL STW</t>
  </si>
  <si>
    <t>HINTST</t>
  </si>
  <si>
    <t>HOCKERING-BY A47 STW</t>
  </si>
  <si>
    <t>HOCKST</t>
  </si>
  <si>
    <t>HOCKWOLD CHURCH LANE STW</t>
  </si>
  <si>
    <t>HOCLST</t>
  </si>
  <si>
    <t>HOLDENBY STW</t>
  </si>
  <si>
    <t>HOLDST</t>
  </si>
  <si>
    <t>HOLLESLEY STW</t>
  </si>
  <si>
    <t>HOLLST</t>
  </si>
  <si>
    <t>HOLLOWELL STW</t>
  </si>
  <si>
    <t>HOLOST</t>
  </si>
  <si>
    <t>HOLME STW</t>
  </si>
  <si>
    <t>HOLMST</t>
  </si>
  <si>
    <t>HOLTON CUM BECKERING STW</t>
  </si>
  <si>
    <t>HOLNST</t>
  </si>
  <si>
    <t>HOLWELL STW</t>
  </si>
  <si>
    <t>HOLWST</t>
  </si>
  <si>
    <t>HOMERSFIELD STW</t>
  </si>
  <si>
    <t>HOMEST</t>
  </si>
  <si>
    <t>HONEYDON STW</t>
  </si>
  <si>
    <t>HONEST</t>
  </si>
  <si>
    <t>HONING-THE GLEBE HSW</t>
  </si>
  <si>
    <t>HONGST</t>
  </si>
  <si>
    <t>HONINGTON STW</t>
  </si>
  <si>
    <t>HONIST</t>
  </si>
  <si>
    <t>HORNINGHOLD STW</t>
  </si>
  <si>
    <t>HORDST</t>
  </si>
  <si>
    <t>HORNING-KNACKERS WOOD STW</t>
  </si>
  <si>
    <t>HRNKST</t>
  </si>
  <si>
    <t>HORNINGTOFT- COUN HSES HSW</t>
  </si>
  <si>
    <t>HORNST</t>
  </si>
  <si>
    <t>HORSEY-BENSLEYS CLOSE STW</t>
  </si>
  <si>
    <t>HORSST</t>
  </si>
  <si>
    <t>HORTON STW</t>
  </si>
  <si>
    <t>HORTST</t>
  </si>
  <si>
    <t>HOUGH ON THE HILL STW</t>
  </si>
  <si>
    <t>HOUGST</t>
  </si>
  <si>
    <t>HOXNE STW</t>
  </si>
  <si>
    <t>HOXNST</t>
  </si>
  <si>
    <t>HUNDON HALL COTTAGES STW</t>
  </si>
  <si>
    <t>HUNHST</t>
  </si>
  <si>
    <t>HUNDON STW</t>
  </si>
  <si>
    <t>HUNDST</t>
  </si>
  <si>
    <t>HUSBANDS BOSWORTH STW</t>
  </si>
  <si>
    <t>HUSBST</t>
  </si>
  <si>
    <t>ILKETSHALL ST ANDREW STW</t>
  </si>
  <si>
    <t>ILKAST</t>
  </si>
  <si>
    <t>ILKETSHALL ST LAWRENCE STW</t>
  </si>
  <si>
    <t>ILKLST</t>
  </si>
  <si>
    <t>ILKETSHALL ST MARGARET STW</t>
  </si>
  <si>
    <t>ILKMST</t>
  </si>
  <si>
    <t>INGHAM STW</t>
  </si>
  <si>
    <t>INGHST</t>
  </si>
  <si>
    <t>INGOLDSBY STW</t>
  </si>
  <si>
    <t>INGBST</t>
  </si>
  <si>
    <t>IRNHAM STW</t>
  </si>
  <si>
    <t>IRNHST</t>
  </si>
  <si>
    <t>IVINGHOE ASTON STW</t>
  </si>
  <si>
    <t>IVIAST</t>
  </si>
  <si>
    <t>KEMPSTON HARDWICK STW</t>
  </si>
  <si>
    <t>KMHWST</t>
  </si>
  <si>
    <t>KENNETT HP STW</t>
  </si>
  <si>
    <t>KENNST</t>
  </si>
  <si>
    <t>KENNINGHALL-BANHAM ROAD STW</t>
  </si>
  <si>
    <t>KENBST</t>
  </si>
  <si>
    <t>KENTON-GARNEYS CLS HSW</t>
  </si>
  <si>
    <t>KENTST</t>
  </si>
  <si>
    <t>KERSEY (THE TYE) STW</t>
  </si>
  <si>
    <t>KERTST</t>
  </si>
  <si>
    <t>KERSEY STW</t>
  </si>
  <si>
    <t>KERSST</t>
  </si>
  <si>
    <t>KETTST</t>
  </si>
  <si>
    <t>KINGS RIPTON STW</t>
  </si>
  <si>
    <t>KRIPST</t>
  </si>
  <si>
    <t>KINGSCLIFFE STW</t>
  </si>
  <si>
    <t>KINGST</t>
  </si>
  <si>
    <t>KIRKBY CUM OSGODBY STW</t>
  </si>
  <si>
    <t>KCOSST</t>
  </si>
  <si>
    <t>KIRKBY LA THORPE STW</t>
  </si>
  <si>
    <t>KIRKST</t>
  </si>
  <si>
    <t>KIRMINGTON STW</t>
  </si>
  <si>
    <t>KIRMST</t>
  </si>
  <si>
    <t>KIRSTEAD STW GREEN MAN LANE</t>
  </si>
  <si>
    <t>KIRSST</t>
  </si>
  <si>
    <t>KIRTLING STW</t>
  </si>
  <si>
    <t>KIRLST</t>
  </si>
  <si>
    <t>KIRTON-DRUNKARDS L STW</t>
  </si>
  <si>
    <t>KIRTST</t>
  </si>
  <si>
    <t>KNOSSINGTON STW</t>
  </si>
  <si>
    <t>KNOSST</t>
  </si>
  <si>
    <t>LAMPORT STW</t>
  </si>
  <si>
    <t>LAMPST</t>
  </si>
  <si>
    <t>LANGHAM STW (ESSEX)</t>
  </si>
  <si>
    <t>LANMST</t>
  </si>
  <si>
    <t>LANGHAM STW (NORFOLK)</t>
  </si>
  <si>
    <t>LANGST</t>
  </si>
  <si>
    <t>LANGLEY GENTLEMANS WALK STW</t>
  </si>
  <si>
    <t>LAGWST</t>
  </si>
  <si>
    <t>LANGLEY GREEN MONKS TERRACE STW</t>
  </si>
  <si>
    <t>LAMTST</t>
  </si>
  <si>
    <t>LAVENDON STW</t>
  </si>
  <si>
    <t>LAVEST</t>
  </si>
  <si>
    <t>LAXFIELD-FR HSW</t>
  </si>
  <si>
    <t>LAFRST</t>
  </si>
  <si>
    <t>LAYER DE LA HAYE STW</t>
  </si>
  <si>
    <t>LAYEST</t>
  </si>
  <si>
    <t>LEADENHAM STW</t>
  </si>
  <si>
    <t>LEADST</t>
  </si>
  <si>
    <t>LEASINGHAM STW</t>
  </si>
  <si>
    <t>LEASST</t>
  </si>
  <si>
    <t>LECKHAMPSTEAD STW</t>
  </si>
  <si>
    <t>LECKST</t>
  </si>
  <si>
    <t>LEDBURN STW</t>
  </si>
  <si>
    <t>LEDBST</t>
  </si>
  <si>
    <t>LEGBOURNE STW</t>
  </si>
  <si>
    <t>LEGBST</t>
  </si>
  <si>
    <t>LEIGHTON BROMSWOLD STW</t>
  </si>
  <si>
    <t>LEIBST</t>
  </si>
  <si>
    <t>LEVINGTON STW</t>
  </si>
  <si>
    <t>LEVIST</t>
  </si>
  <si>
    <t>LEZIATE STW</t>
  </si>
  <si>
    <t>LECLST</t>
  </si>
  <si>
    <t>LIDGATE STW</t>
  </si>
  <si>
    <t>LIDGST</t>
  </si>
  <si>
    <t>LINDSEY-CHURCH RD STW</t>
  </si>
  <si>
    <t>LINCST</t>
  </si>
  <si>
    <t>LINDSEY-FROGS HALL STW</t>
  </si>
  <si>
    <t>LINFST</t>
  </si>
  <si>
    <t>LITCHAM STW</t>
  </si>
  <si>
    <t>LITCST</t>
  </si>
  <si>
    <t>LITCHBOROUGH STW</t>
  </si>
  <si>
    <t>LITBST</t>
  </si>
  <si>
    <t>LITLINGTON STW</t>
  </si>
  <si>
    <t>LITLST</t>
  </si>
  <si>
    <t>LITTLE ADDINGTON STW</t>
  </si>
  <si>
    <t>LADDST</t>
  </si>
  <si>
    <t>LITTLE BARFORD STW</t>
  </si>
  <si>
    <t>LBARST</t>
  </si>
  <si>
    <t>LITTLE BEALINGS STW</t>
  </si>
  <si>
    <t>LBEAST</t>
  </si>
  <si>
    <t>LITTLE BENTLEY TENDRING RD STW</t>
  </si>
  <si>
    <t>LBTRST</t>
  </si>
  <si>
    <t>LITTLE BYTHAM STW</t>
  </si>
  <si>
    <t>LBYTST</t>
  </si>
  <si>
    <t>LITTLE CASTERTON STW</t>
  </si>
  <si>
    <t>LCASST</t>
  </si>
  <si>
    <t>LITTLE DUNHAM STW</t>
  </si>
  <si>
    <t>LDUNST</t>
  </si>
  <si>
    <t>LITTLE FRANSHAM-CROWN LANE HSW</t>
  </si>
  <si>
    <t>LFRCST</t>
  </si>
  <si>
    <t>LITTLE FRANSHAM-GLEBE HSE HSW</t>
  </si>
  <si>
    <t>LFRGST</t>
  </si>
  <si>
    <t>LITTLE OUSE VILLAGE STW</t>
  </si>
  <si>
    <t>LOUSST</t>
  </si>
  <si>
    <t>LITTLE PONTON STW</t>
  </si>
  <si>
    <t>LPONST</t>
  </si>
  <si>
    <t>LITTLE SNORING STW</t>
  </si>
  <si>
    <t>LSNOST</t>
  </si>
  <si>
    <t>LITTLE STAUGHTON STW</t>
  </si>
  <si>
    <t>LSTAST</t>
  </si>
  <si>
    <t>LITTLE YELDHAM STW</t>
  </si>
  <si>
    <t>LYELST</t>
  </si>
  <si>
    <t>LITTLEPORT PLAINS LANE STW</t>
  </si>
  <si>
    <t>LTPLST</t>
  </si>
  <si>
    <t>LODDINGTON STW</t>
  </si>
  <si>
    <t>LODDST</t>
  </si>
  <si>
    <t>LONDONTHORPE STW</t>
  </si>
  <si>
    <t>LONDST</t>
  </si>
  <si>
    <t>LT HORKESLEY - GDN COTTAGES, WATER LANE</t>
  </si>
  <si>
    <t>LLGCST</t>
  </si>
  <si>
    <t>LT TOTHAM STW</t>
  </si>
  <si>
    <t>LTOTST</t>
  </si>
  <si>
    <t>LUDFORD STW</t>
  </si>
  <si>
    <t>LUDFST</t>
  </si>
  <si>
    <t>LUTTON STW</t>
  </si>
  <si>
    <t>LUTTST</t>
  </si>
  <si>
    <t>LYDDINGTON STW</t>
  </si>
  <si>
    <t>LYDDST</t>
  </si>
  <si>
    <t>MANEA-TOWN LOTS STW</t>
  </si>
  <si>
    <t>MANLST</t>
  </si>
  <si>
    <t>MANTHORPE STW</t>
  </si>
  <si>
    <t>MANTST</t>
  </si>
  <si>
    <t>MAREHAM LE FEN STW</t>
  </si>
  <si>
    <t>MAREST</t>
  </si>
  <si>
    <t>MARHAM + SCHOOL HILLSIDE STW</t>
  </si>
  <si>
    <t>MAHIST</t>
  </si>
  <si>
    <t>MARHAM STW</t>
  </si>
  <si>
    <t>MARHST</t>
  </si>
  <si>
    <t>MARKET STAINTON STW</t>
  </si>
  <si>
    <t>MSTAST</t>
  </si>
  <si>
    <t>MARSTON TRUSSELL STW</t>
  </si>
  <si>
    <t>MATRST</t>
  </si>
  <si>
    <t>MARTIN STW</t>
  </si>
  <si>
    <t>MARTST</t>
  </si>
  <si>
    <t>MAUTBY RUNHAM VILLAGE STW</t>
  </si>
  <si>
    <t>MTBYST</t>
  </si>
  <si>
    <t>MEDBOURNE STW</t>
  </si>
  <si>
    <t>MEDBST</t>
  </si>
  <si>
    <t>MELCHBOURNE STW</t>
  </si>
  <si>
    <t>MELCST</t>
  </si>
  <si>
    <t>MELTON ROSS STW</t>
  </si>
  <si>
    <t>MELRST</t>
  </si>
  <si>
    <t>MENDHAM STW</t>
  </si>
  <si>
    <t>MENDST</t>
  </si>
  <si>
    <t>MENDLESHAM STW</t>
  </si>
  <si>
    <t>MENLST</t>
  </si>
  <si>
    <t>MENDLESHAM-WASH LA HSW</t>
  </si>
  <si>
    <t>MENWST</t>
  </si>
  <si>
    <t>MENTMORE STW</t>
  </si>
  <si>
    <t>MNTMST</t>
  </si>
  <si>
    <t>MEPAL STW</t>
  </si>
  <si>
    <t>MEPAST</t>
  </si>
  <si>
    <t>MERTON STW</t>
  </si>
  <si>
    <t>MERTST</t>
  </si>
  <si>
    <t>METFIELD STW</t>
  </si>
  <si>
    <t>METFST</t>
  </si>
  <si>
    <t>METHWOLD ELDENS LANE STW</t>
  </si>
  <si>
    <t>MEELST</t>
  </si>
  <si>
    <t>METHWOLD HYTHE STW</t>
  </si>
  <si>
    <t>METWST</t>
  </si>
  <si>
    <t>METTINGHAM STW</t>
  </si>
  <si>
    <t>METTST</t>
  </si>
  <si>
    <t>MIDDLE CLAYDON STW</t>
  </si>
  <si>
    <t>MIDCST</t>
  </si>
  <si>
    <t>MIDDLETON STW (NORFOLK)</t>
  </si>
  <si>
    <t>MIDTST</t>
  </si>
  <si>
    <t>MIDDLETON STW (NORTHANTS)</t>
  </si>
  <si>
    <t>MIDDST</t>
  </si>
  <si>
    <t>MILDEN-POWNEY STREET STW</t>
  </si>
  <si>
    <t>MILPST</t>
  </si>
  <si>
    <t>MILLBROOK STW</t>
  </si>
  <si>
    <t>MILLST</t>
  </si>
  <si>
    <t>MILTON BRYAN STW</t>
  </si>
  <si>
    <t>MILBST</t>
  </si>
  <si>
    <t>MINTING STW</t>
  </si>
  <si>
    <t>MINTST</t>
  </si>
  <si>
    <t>MOLESWORTH STW</t>
  </si>
  <si>
    <t>MOLEST</t>
  </si>
  <si>
    <t>MONK SOHAM-HSW OAKLANDS</t>
  </si>
  <si>
    <t>MONKST</t>
  </si>
  <si>
    <t>MONKS ELEIGH STW</t>
  </si>
  <si>
    <t>MONEST</t>
  </si>
  <si>
    <t>MOORTOWN STW</t>
  </si>
  <si>
    <t>MTHRST</t>
  </si>
  <si>
    <t>MORCOTT STW</t>
  </si>
  <si>
    <t>MORCST</t>
  </si>
  <si>
    <t>MOWSLEY STW</t>
  </si>
  <si>
    <t>MOWSST</t>
  </si>
  <si>
    <t>MUNDST</t>
  </si>
  <si>
    <t>NARBOROUGH STW</t>
  </si>
  <si>
    <t>NARBST</t>
  </si>
  <si>
    <t>NASSINGTON STW</t>
  </si>
  <si>
    <t>NASSST</t>
  </si>
  <si>
    <t>NEDGING-CROWCROFT RD STW</t>
  </si>
  <si>
    <t>NEDGST</t>
  </si>
  <si>
    <t>NEDGING-TYE STW</t>
  </si>
  <si>
    <t>NEDTST</t>
  </si>
  <si>
    <t>NEW LEAKE STW</t>
  </si>
  <si>
    <t>NLEAST</t>
  </si>
  <si>
    <t>NEWNHAM STW (HERTS)</t>
  </si>
  <si>
    <t>NEWHST</t>
  </si>
  <si>
    <t>NEWNHAM STW (NORTHANTS)</t>
  </si>
  <si>
    <t>NEWNST</t>
  </si>
  <si>
    <t>NEWPORT PAGNELL-LONDON RD STW</t>
  </si>
  <si>
    <t>NPALST</t>
  </si>
  <si>
    <t>NEWSPRING WTW STW</t>
  </si>
  <si>
    <t>NEWSST</t>
  </si>
  <si>
    <t>NEWTON BLOSSOMVILLE STW</t>
  </si>
  <si>
    <t>NBLVST</t>
  </si>
  <si>
    <t>NEWTON BROMSWOLD STW</t>
  </si>
  <si>
    <t>NEWTST</t>
  </si>
  <si>
    <t>NOCTON (RAF) STW</t>
  </si>
  <si>
    <t>NOCTST</t>
  </si>
  <si>
    <t>NORDELPH CORONATION AVE STW</t>
  </si>
  <si>
    <t>NOCAST</t>
  </si>
  <si>
    <t>NORTH CARLTON STW</t>
  </si>
  <si>
    <t>NCARST</t>
  </si>
  <si>
    <t>NORTH COTES (RAF) STW</t>
  </si>
  <si>
    <t>NCORST</t>
  </si>
  <si>
    <t>NORTH COTES STW</t>
  </si>
  <si>
    <t>NCOTST</t>
  </si>
  <si>
    <t>NORTH CRAWLEY STW</t>
  </si>
  <si>
    <t>NCRAST</t>
  </si>
  <si>
    <t>NORTH ELMHAM STW</t>
  </si>
  <si>
    <t>NELMST</t>
  </si>
  <si>
    <t>NORTH KELSEY STW</t>
  </si>
  <si>
    <t>NKELST</t>
  </si>
  <si>
    <t>NORTH LOPHAM-NR KINGS HEAD HSW</t>
  </si>
  <si>
    <t>NLOKST</t>
  </si>
  <si>
    <t>NORTH LUFFENHAM STW</t>
  </si>
  <si>
    <t>NLUFST</t>
  </si>
  <si>
    <t>NORTH MARSTON STW</t>
  </si>
  <si>
    <t>NMARST</t>
  </si>
  <si>
    <t>NORTH SOMERCOTES STW</t>
  </si>
  <si>
    <t>NSOMST</t>
  </si>
  <si>
    <t>NORTH THORESBY STW</t>
  </si>
  <si>
    <t>NTHOST</t>
  </si>
  <si>
    <t>NORTH TUDDENHAM STW</t>
  </si>
  <si>
    <t>NTUDST</t>
  </si>
  <si>
    <t>NORTHREPPS-FROGS HALL STW</t>
  </si>
  <si>
    <t>NREPST</t>
  </si>
  <si>
    <t>NORTHWOLD COMMON DROVE STW</t>
  </si>
  <si>
    <t>NOCDST</t>
  </si>
  <si>
    <t>NORTHWOLD GLEBE CLOSE STW</t>
  </si>
  <si>
    <t>NOGCST</t>
  </si>
  <si>
    <t>NORTON STW (NORTHANTS)</t>
  </si>
  <si>
    <t>NORNST</t>
  </si>
  <si>
    <t>NORTON STW (SUFFOLK)</t>
  </si>
  <si>
    <t>NORTST</t>
  </si>
  <si>
    <t>NORTON SUBCOURSE STW</t>
  </si>
  <si>
    <t>NORSST</t>
  </si>
  <si>
    <t>OAKLEY-DROSS LN STW</t>
  </si>
  <si>
    <t>OAKLST</t>
  </si>
  <si>
    <t>OASBY MILL LANE STW</t>
  </si>
  <si>
    <t>OAMLST</t>
  </si>
  <si>
    <t>OFFTON-CASTLE RISE HSW</t>
  </si>
  <si>
    <t>OFFCST</t>
  </si>
  <si>
    <t>OFFTON-MIDDLEWOOD COTTAGES HSW</t>
  </si>
  <si>
    <t>OFFMST</t>
  </si>
  <si>
    <t>OLD BOLINGBROKE STW</t>
  </si>
  <si>
    <t>OBOLST</t>
  </si>
  <si>
    <t>OLD NEWTON STW</t>
  </si>
  <si>
    <t>ONEWST</t>
  </si>
  <si>
    <t>OLD SOMERBY STW</t>
  </si>
  <si>
    <t>OSOMST</t>
  </si>
  <si>
    <t>OLD WESTON MAIN STREET STW</t>
  </si>
  <si>
    <t>OLWEST</t>
  </si>
  <si>
    <t>OSBOURNBY STW</t>
  </si>
  <si>
    <t>OSBOST</t>
  </si>
  <si>
    <t>OTLEY STW</t>
  </si>
  <si>
    <t>OTLYST</t>
  </si>
  <si>
    <t>OUTWELL GLENFIELD CLOSE STW</t>
  </si>
  <si>
    <t>OUGCST</t>
  </si>
  <si>
    <t>OVING STW</t>
  </si>
  <si>
    <t>OVINST</t>
  </si>
  <si>
    <t>OVINGTON STW</t>
  </si>
  <si>
    <t>OVTNST</t>
  </si>
  <si>
    <t>OWMBY STW</t>
  </si>
  <si>
    <t>OWMBST</t>
  </si>
  <si>
    <t>PADBURY STW</t>
  </si>
  <si>
    <t>PADBST</t>
  </si>
  <si>
    <t>PAGLESHAM-EAST END STW</t>
  </si>
  <si>
    <t>PAGLST</t>
  </si>
  <si>
    <t>PARSON DROVE STW</t>
  </si>
  <si>
    <t>PARSST</t>
  </si>
  <si>
    <t>PAXTON STW</t>
  </si>
  <si>
    <t>PAXTST</t>
  </si>
  <si>
    <t>PEBMARSH STW</t>
  </si>
  <si>
    <t>PEBMST</t>
  </si>
  <si>
    <t>PENTLOW STW</t>
  </si>
  <si>
    <t>PENTST</t>
  </si>
  <si>
    <t>PENTNEY BILNEY ROAD STW</t>
  </si>
  <si>
    <t>PEBRST</t>
  </si>
  <si>
    <t>PERTENHALL STW</t>
  </si>
  <si>
    <t>PERTST</t>
  </si>
  <si>
    <t>PETERBOROUGH-HURN RD STW</t>
  </si>
  <si>
    <t>PETHST</t>
  </si>
  <si>
    <t>PETTAUGH-DEBENHAM WY HSW</t>
  </si>
  <si>
    <t>PETTST</t>
  </si>
  <si>
    <t>PICKWORTH CHURCH LANE STW</t>
  </si>
  <si>
    <t>PICLST</t>
  </si>
  <si>
    <t>PICKWORTH STW (GRANTHAM)</t>
  </si>
  <si>
    <t>PICKST</t>
  </si>
  <si>
    <t>PICKWORTH STW (RUTLAND)</t>
  </si>
  <si>
    <t>PICWST</t>
  </si>
  <si>
    <t>PLAYFORD STW</t>
  </si>
  <si>
    <t>PLAYST</t>
  </si>
  <si>
    <t>PLESHEY STW</t>
  </si>
  <si>
    <t>PLESST</t>
  </si>
  <si>
    <t>PODINGTON STW</t>
  </si>
  <si>
    <t>PODDST</t>
  </si>
  <si>
    <t>POTTERSPURY LODGE STW</t>
  </si>
  <si>
    <t>POTLST</t>
  </si>
  <si>
    <t>POUNDON STW</t>
  </si>
  <si>
    <t>POUNST</t>
  </si>
  <si>
    <t>PRESTON BISSETT STW</t>
  </si>
  <si>
    <t>PREBST</t>
  </si>
  <si>
    <t>PRESTON CAPES ST</t>
  </si>
  <si>
    <t>PRECST</t>
  </si>
  <si>
    <t>PRESTON ST MARY STW</t>
  </si>
  <si>
    <t>PRESST</t>
  </si>
  <si>
    <t>PRESTON STW</t>
  </si>
  <si>
    <t>PRSNST</t>
  </si>
  <si>
    <t>PRICKWILLOW STW</t>
  </si>
  <si>
    <t>PRICST</t>
  </si>
  <si>
    <t>PRICKWILLOW-LARK BANK STW</t>
  </si>
  <si>
    <t>PRILST</t>
  </si>
  <si>
    <t>PULHAM ST MARY STW</t>
  </si>
  <si>
    <t>PSTMST</t>
  </si>
  <si>
    <t>PULLOXHILL STW</t>
  </si>
  <si>
    <t>PULLST</t>
  </si>
  <si>
    <t>PURLEIGH STW</t>
  </si>
  <si>
    <t>PURLST</t>
  </si>
  <si>
    <t>PYTCHLEY STW</t>
  </si>
  <si>
    <t>PYTCST</t>
  </si>
  <si>
    <t>QUENDON STW</t>
  </si>
  <si>
    <t>QUENST</t>
  </si>
  <si>
    <t>QUIDENHAM STW</t>
  </si>
  <si>
    <t>QUIDST</t>
  </si>
  <si>
    <t>QUINTON STW</t>
  </si>
  <si>
    <t>QUINST</t>
  </si>
  <si>
    <t>RACKHTH-THESPRINGS WROXRD STW</t>
  </si>
  <si>
    <t>RACKST</t>
  </si>
  <si>
    <t>RADSTONE STW</t>
  </si>
  <si>
    <t>RADSST</t>
  </si>
  <si>
    <t>RAVENSTHORPE STW</t>
  </si>
  <si>
    <t>RAVEST</t>
  </si>
  <si>
    <t>RAVENSTONE-STK GOLDINGTON STW</t>
  </si>
  <si>
    <t>RAVSST</t>
  </si>
  <si>
    <t>REDGRAVE-CRACKTHORN BRIDGE STW</t>
  </si>
  <si>
    <t>CRACST</t>
  </si>
  <si>
    <t>REDISHAM-STATION RD STW</t>
  </si>
  <si>
    <t>REDIST</t>
  </si>
  <si>
    <t>REDLINGFIELD-HSW</t>
  </si>
  <si>
    <t>REDLST</t>
  </si>
  <si>
    <t>REEDHAM STW</t>
  </si>
  <si>
    <t>REEDST</t>
  </si>
  <si>
    <t>REPS WITH BASTWICK ST</t>
  </si>
  <si>
    <t>RPBAST</t>
  </si>
  <si>
    <t>RIDDLESWORTH WTW STW</t>
  </si>
  <si>
    <t>RIDDST</t>
  </si>
  <si>
    <t>RIDGEWELL STW</t>
  </si>
  <si>
    <t>RIDGST</t>
  </si>
  <si>
    <t>RIDLINGTON HSW (NORFOLK)</t>
  </si>
  <si>
    <t>RIDLST</t>
  </si>
  <si>
    <t>RIDLINGTON STW (LEICS)</t>
  </si>
  <si>
    <t>RIDNST</t>
  </si>
  <si>
    <t>RINGSFIELD-REDISHAM RD STW</t>
  </si>
  <si>
    <t>RINGST</t>
  </si>
  <si>
    <t>RINGSHALL-HSW</t>
  </si>
  <si>
    <t>RINCST</t>
  </si>
  <si>
    <t>RISELEY STW</t>
  </si>
  <si>
    <t>RISEST</t>
  </si>
  <si>
    <t>RISHANGLES-HSW</t>
  </si>
  <si>
    <t>RISHST</t>
  </si>
  <si>
    <t>RIVENHALL END STW</t>
  </si>
  <si>
    <t>RIVEST</t>
  </si>
  <si>
    <t>ROCKINGHAM STW</t>
  </si>
  <si>
    <t>ROCKST</t>
  </si>
  <si>
    <t>ROPSLEY STW</t>
  </si>
  <si>
    <t>ROPSST</t>
  </si>
  <si>
    <t>ROTHWELL STW (LINCS)</t>
  </si>
  <si>
    <t>ROTWST</t>
  </si>
  <si>
    <t>ROUDHAM STW</t>
  </si>
  <si>
    <t>ROUDST</t>
  </si>
  <si>
    <t>ROUGHAM COUNCIL HOUSES STW</t>
  </si>
  <si>
    <t>ROGHST</t>
  </si>
  <si>
    <t>ROUGHTON STW</t>
  </si>
  <si>
    <t>ROUGST</t>
  </si>
  <si>
    <t>ROWSTON STW</t>
  </si>
  <si>
    <t>ROWSST</t>
  </si>
  <si>
    <t>ROXTON STW</t>
  </si>
  <si>
    <t>ROXTST</t>
  </si>
  <si>
    <t>ROXWELL STW</t>
  </si>
  <si>
    <t>ROXWST</t>
  </si>
  <si>
    <t>RUMBURGH-ABBEY FARM STW</t>
  </si>
  <si>
    <t>RUMBST</t>
  </si>
  <si>
    <t>RUSHALL BIO UNIT AT RUSHWS STW</t>
  </si>
  <si>
    <t>RUSBST</t>
  </si>
  <si>
    <t>RUSHALL HARLESTON ROAD STW</t>
  </si>
  <si>
    <t>RUHRST</t>
  </si>
  <si>
    <t>RUSHTON STW</t>
  </si>
  <si>
    <t>RUSHST</t>
  </si>
  <si>
    <t>S ELMHAM ST JAMES STW</t>
  </si>
  <si>
    <t>SESJST</t>
  </si>
  <si>
    <t>S ELMHAM ST MARGARET-HSW</t>
  </si>
  <si>
    <t>SESMST</t>
  </si>
  <si>
    <t>SADDINGTON STW</t>
  </si>
  <si>
    <t>SADDST</t>
  </si>
  <si>
    <t>SALCOTT STW</t>
  </si>
  <si>
    <t>SALCST</t>
  </si>
  <si>
    <t>SALTERS LODE WATERMANS WAY STW</t>
  </si>
  <si>
    <t>SLWWST</t>
  </si>
  <si>
    <t>SALTFLEET STW</t>
  </si>
  <si>
    <t>SLTFST</t>
  </si>
  <si>
    <t>SALTFLEETBY ST PETER STW</t>
  </si>
  <si>
    <t>SASPST</t>
  </si>
  <si>
    <t>SANDON (NEW) STW</t>
  </si>
  <si>
    <t>SANNST</t>
  </si>
  <si>
    <t>SCAMPTON RAF STW</t>
  </si>
  <si>
    <t>SCAMST</t>
  </si>
  <si>
    <t>SCOULTON STW</t>
  </si>
  <si>
    <t>SCOUST</t>
  </si>
  <si>
    <t>SCULTHORPE-RAF CAMP STW</t>
  </si>
  <si>
    <t>SCULST</t>
  </si>
  <si>
    <t>SEATON STW</t>
  </si>
  <si>
    <t>SEATST</t>
  </si>
  <si>
    <t>SEETHING MILL LANE STW</t>
  </si>
  <si>
    <t>SEMLST</t>
  </si>
  <si>
    <t>SHADINGFIELD-HILL FRM HSW</t>
  </si>
  <si>
    <t>SHADST</t>
  </si>
  <si>
    <t>SHALFORD STW</t>
  </si>
  <si>
    <t>SHALST</t>
  </si>
  <si>
    <t>SHANGTON STW</t>
  </si>
  <si>
    <t>SHANST</t>
  </si>
  <si>
    <t>SHARRINGTON HSW</t>
  </si>
  <si>
    <t>SHARST</t>
  </si>
  <si>
    <t>SHELTON STW</t>
  </si>
  <si>
    <t>SHELST</t>
  </si>
  <si>
    <t>SHERINGTON STW</t>
  </si>
  <si>
    <t>SHERST</t>
  </si>
  <si>
    <t>SHIMPLING DICKLEBURGH RD STW</t>
  </si>
  <si>
    <t>SHDRST</t>
  </si>
  <si>
    <t>SHIMPLING STW</t>
  </si>
  <si>
    <t>SHIMST</t>
  </si>
  <si>
    <t>SHIPMEADOW-LOCKS LA STW</t>
  </si>
  <si>
    <t>SHMEST</t>
  </si>
  <si>
    <t>SHIPPEA HILL REDMERE STW</t>
  </si>
  <si>
    <t>SHIHST</t>
  </si>
  <si>
    <t>SHOTESHAM THE GROVE STW</t>
  </si>
  <si>
    <t>SHTGST</t>
  </si>
  <si>
    <t>SHOTLEY-OVERHALL FM STW</t>
  </si>
  <si>
    <t>SHOTST</t>
  </si>
  <si>
    <t>SHOULDHAM STW</t>
  </si>
  <si>
    <t>SHOUST</t>
  </si>
  <si>
    <t>SHROPHAM STW</t>
  </si>
  <si>
    <t>SHROST</t>
  </si>
  <si>
    <t>SIBBERTOFT STW</t>
  </si>
  <si>
    <t>SIBBST</t>
  </si>
  <si>
    <t>SIBLE HEDINGHAM-HIGH ST GN STW</t>
  </si>
  <si>
    <t>SIBHST</t>
  </si>
  <si>
    <t>SIBSEY STW</t>
  </si>
  <si>
    <t>SIBSST</t>
  </si>
  <si>
    <t>SILK WILLOUGHBY STW</t>
  </si>
  <si>
    <t>SILKST</t>
  </si>
  <si>
    <t>SKEFFINGTON STW</t>
  </si>
  <si>
    <t>SKEFST</t>
  </si>
  <si>
    <t>SKENDLEBY STW</t>
  </si>
  <si>
    <t>SKENST</t>
  </si>
  <si>
    <t>SKEYTON HSW</t>
  </si>
  <si>
    <t>SKEYST</t>
  </si>
  <si>
    <t>SKILLINGTON STW</t>
  </si>
  <si>
    <t>SKILST</t>
  </si>
  <si>
    <t>SLEAFORD DROVE LANE (WP) STW</t>
  </si>
  <si>
    <t>SLEDST</t>
  </si>
  <si>
    <t>SLOLEY FRANKFORT HSW</t>
  </si>
  <si>
    <t>SLOLST</t>
  </si>
  <si>
    <t>SMALLBURGH-HILLFIELDS HSW</t>
  </si>
  <si>
    <t>SMALST</t>
  </si>
  <si>
    <t>SNETTERTON STW</t>
  </si>
  <si>
    <t>SNETST</t>
  </si>
  <si>
    <t>SOMERLEYTON-MARSH LA STW</t>
  </si>
  <si>
    <t>SOLYST</t>
  </si>
  <si>
    <t>SOMERSHAM STW (SUFFOLK)</t>
  </si>
  <si>
    <t>SOMSST</t>
  </si>
  <si>
    <t>SOTHERTON STW</t>
  </si>
  <si>
    <t>SOTHST</t>
  </si>
  <si>
    <t>SOULDROP STW</t>
  </si>
  <si>
    <t>SOUPST</t>
  </si>
  <si>
    <t>SOUTH ELMHAM ST CROSS-HSW</t>
  </si>
  <si>
    <t>SESCST</t>
  </si>
  <si>
    <t>SOUTH KYME STW</t>
  </si>
  <si>
    <t>SKYMST</t>
  </si>
  <si>
    <t>SOUTH LOPHAM-BLONORTON RD HSW</t>
  </si>
  <si>
    <t>SLOBST</t>
  </si>
  <si>
    <t>SOUTH LOPHAM-CHURCH ROAD HSW</t>
  </si>
  <si>
    <t>SLOCST</t>
  </si>
  <si>
    <t>SOUTH RAUCEBY STW</t>
  </si>
  <si>
    <t>SRAUST</t>
  </si>
  <si>
    <t>SOUTH RAYNHAM HSW</t>
  </si>
  <si>
    <t>SRAYST</t>
  </si>
  <si>
    <t>SOUTH WITHAM STW</t>
  </si>
  <si>
    <t>SWITST</t>
  </si>
  <si>
    <t>SOUTHERY-MILL DROVE STW</t>
  </si>
  <si>
    <t>SRYMST</t>
  </si>
  <si>
    <t>SOUTHREPPS-LOWER ST STW</t>
  </si>
  <si>
    <t>SREPST</t>
  </si>
  <si>
    <t>SPARHAM-NORWICH RD HSW</t>
  </si>
  <si>
    <t>SPANST</t>
  </si>
  <si>
    <t>SPARHAM-WELLS CLOSE HSW</t>
  </si>
  <si>
    <t>SPAWST</t>
  </si>
  <si>
    <t>SPOONER ROW-SCHOOL LANE STW</t>
  </si>
  <si>
    <t>SPSLST</t>
  </si>
  <si>
    <t>SPRIDLINGTON STW</t>
  </si>
  <si>
    <t>SPR1ST</t>
  </si>
  <si>
    <t>SPROUGHTON-CHURCH LANE STW</t>
  </si>
  <si>
    <t>SPRCST</t>
  </si>
  <si>
    <t>STAGSDEN STW</t>
  </si>
  <si>
    <t>STAGST</t>
  </si>
  <si>
    <t>STAINBY STW</t>
  </si>
  <si>
    <t>STAIST</t>
  </si>
  <si>
    <t>STAMBOURNE STW</t>
  </si>
  <si>
    <t>STMBST</t>
  </si>
  <si>
    <t>STANFIELD CHURCH LN STW</t>
  </si>
  <si>
    <t>STNFST</t>
  </si>
  <si>
    <t>STANHOE STATION ROAD STW</t>
  </si>
  <si>
    <t>STARST</t>
  </si>
  <si>
    <t>STANION STW</t>
  </si>
  <si>
    <t>STANST</t>
  </si>
  <si>
    <t>STANNINGFIELD STW</t>
  </si>
  <si>
    <t>STAFST</t>
  </si>
  <si>
    <t>STEEPLE BUMPSTEAD STW</t>
  </si>
  <si>
    <t>SBUMST</t>
  </si>
  <si>
    <t>STIBBARD-MOORS END RD HSW</t>
  </si>
  <si>
    <t>STIMST</t>
  </si>
  <si>
    <t>STIBBINGTON STW</t>
  </si>
  <si>
    <t>STIBST</t>
  </si>
  <si>
    <t>STICKNEY STW</t>
  </si>
  <si>
    <t>STICST</t>
  </si>
  <si>
    <t>STIFFKEY-NR POLICE ST HSW</t>
  </si>
  <si>
    <t>STIFST</t>
  </si>
  <si>
    <t>STISTED STW</t>
  </si>
  <si>
    <t>STISST</t>
  </si>
  <si>
    <t>STOKE ALBANY STW</t>
  </si>
  <si>
    <t>STKLST</t>
  </si>
  <si>
    <t>STOKE ASH-ROMAN WY HSW</t>
  </si>
  <si>
    <t>STKAST</t>
  </si>
  <si>
    <t>STOKE BRUERNE STW</t>
  </si>
  <si>
    <t>SBRUST</t>
  </si>
  <si>
    <t>STOKE BY CLARE STW</t>
  </si>
  <si>
    <t>STKCST</t>
  </si>
  <si>
    <t>STOKE FERRY STW</t>
  </si>
  <si>
    <t>SFERST</t>
  </si>
  <si>
    <t>STOKE HOLY CROSS STW</t>
  </si>
  <si>
    <t>STHXST</t>
  </si>
  <si>
    <t>STOKE LYNE STW</t>
  </si>
  <si>
    <t>STLYST</t>
  </si>
  <si>
    <t>STONE ST LAWRENCE STW</t>
  </si>
  <si>
    <t>STSLST</t>
  </si>
  <si>
    <t>STONHAM ASPAL STW</t>
  </si>
  <si>
    <t>STOAST</t>
  </si>
  <si>
    <t>STOVEN-WANGFORD RD STW</t>
  </si>
  <si>
    <t>STOVST</t>
  </si>
  <si>
    <t>STOW BEDON-MERE ROAD STW</t>
  </si>
  <si>
    <t>STBMST</t>
  </si>
  <si>
    <t>STOW BEDON-STATION ROAD STW</t>
  </si>
  <si>
    <t>STBSST</t>
  </si>
  <si>
    <t>STOWE STW</t>
  </si>
  <si>
    <t>STOEST</t>
  </si>
  <si>
    <t>STRADISHALL-HIGHPOINT STW</t>
  </si>
  <si>
    <t>STHPST</t>
  </si>
  <si>
    <t>STRETHAM STW</t>
  </si>
  <si>
    <t>STREST</t>
  </si>
  <si>
    <t>STRUBBY STW</t>
  </si>
  <si>
    <t>STRBST</t>
  </si>
  <si>
    <t>STUBTON STW</t>
  </si>
  <si>
    <t>STUBST</t>
  </si>
  <si>
    <t>STURTON BY STOW STW</t>
  </si>
  <si>
    <t>STURST</t>
  </si>
  <si>
    <t>STUSTON-ABBEY CLS HSW</t>
  </si>
  <si>
    <t>STUSST</t>
  </si>
  <si>
    <t>SUDBOURNE-SNAPE RD STW</t>
  </si>
  <si>
    <t>SDBNST</t>
  </si>
  <si>
    <t>SURFLEET STW</t>
  </si>
  <si>
    <t>SURFST</t>
  </si>
  <si>
    <t>SUTTERTON-ROPERS LA STW</t>
  </si>
  <si>
    <t>STTRST</t>
  </si>
  <si>
    <t>SUTTON ST JAMES SUTTON GATE STW</t>
  </si>
  <si>
    <t>SUSGST</t>
  </si>
  <si>
    <t>SUTTON ST JAMES-NEEDHAM DR ST</t>
  </si>
  <si>
    <t>SUNDST</t>
  </si>
  <si>
    <t>SWAFFHAM PRIOR STW</t>
  </si>
  <si>
    <t>SWPRST</t>
  </si>
  <si>
    <t>SWALLOW STW</t>
  </si>
  <si>
    <t>SWLWST</t>
  </si>
  <si>
    <t>SWANBOURNE STW</t>
  </si>
  <si>
    <t>SWABST</t>
  </si>
  <si>
    <t>SWANTON ABBOTT STW</t>
  </si>
  <si>
    <t>SWNAST</t>
  </si>
  <si>
    <t>SWANTON MORLEY STW</t>
  </si>
  <si>
    <t>SWAMST</t>
  </si>
  <si>
    <t>SWANTON NOVERS HSW</t>
  </si>
  <si>
    <t>SWANST</t>
  </si>
  <si>
    <t>SWATON STW</t>
  </si>
  <si>
    <t>SWATST</t>
  </si>
  <si>
    <t>SWINESHEAD STW (BEDS)</t>
  </si>
  <si>
    <t>SWHDST</t>
  </si>
  <si>
    <t>SYLEHAM-HSW</t>
  </si>
  <si>
    <t>SYLEST</t>
  </si>
  <si>
    <t>SYRESHAM STW</t>
  </si>
  <si>
    <t>SYREST</t>
  </si>
  <si>
    <t>TADLOW STW</t>
  </si>
  <si>
    <t>TADLST</t>
  </si>
  <si>
    <t>TATHWELL STW</t>
  </si>
  <si>
    <t>TATHST</t>
  </si>
  <si>
    <t>TATTERSHALL BRIDGE STW</t>
  </si>
  <si>
    <t>TATTST</t>
  </si>
  <si>
    <t>TEALBY STW</t>
  </si>
  <si>
    <t>TEALST</t>
  </si>
  <si>
    <t>TEN MILE BANK STATION ROAD STW</t>
  </si>
  <si>
    <t>TMSRST</t>
  </si>
  <si>
    <t>TENDRING GREEN STW</t>
  </si>
  <si>
    <t>TENGST</t>
  </si>
  <si>
    <t>TERRINGTON ST CLEM LONG RD STW</t>
  </si>
  <si>
    <t>TELRST</t>
  </si>
  <si>
    <t>TETFORD STW</t>
  </si>
  <si>
    <t>TETFST</t>
  </si>
  <si>
    <t>THE HEYWOOD BACK LANE STW</t>
  </si>
  <si>
    <t>HEBLST</t>
  </si>
  <si>
    <t>THEALBY STW</t>
  </si>
  <si>
    <t>THEAST</t>
  </si>
  <si>
    <t>THEDDINGWORTH STW</t>
  </si>
  <si>
    <t>THEDST</t>
  </si>
  <si>
    <t>THEDDLETHORPE SILVER ST STW</t>
  </si>
  <si>
    <t>THSSST</t>
  </si>
  <si>
    <t>THOMPSON STW</t>
  </si>
  <si>
    <t>THOMST</t>
  </si>
  <si>
    <t>THORINGTON STREET STW</t>
  </si>
  <si>
    <t>THOSST</t>
  </si>
  <si>
    <t>THORNDON-CATBRIDGE STW</t>
  </si>
  <si>
    <t>TDONST</t>
  </si>
  <si>
    <t>THORPE LANGTON STW</t>
  </si>
  <si>
    <t>THOLST</t>
  </si>
  <si>
    <t>THORPE MALSOR STW</t>
  </si>
  <si>
    <t>TMALST</t>
  </si>
  <si>
    <t>THORPE MORIEUX-BLACKSMITH STW</t>
  </si>
  <si>
    <t>THMBST</t>
  </si>
  <si>
    <t>THORPE MORIEUX-POST OFFICE STW</t>
  </si>
  <si>
    <t>THMPST</t>
  </si>
  <si>
    <t>THORPENESS STW</t>
  </si>
  <si>
    <t>TNESST</t>
  </si>
  <si>
    <t>THURLEIGH STW</t>
  </si>
  <si>
    <t>THULST</t>
  </si>
  <si>
    <t>THURLOW STW</t>
  </si>
  <si>
    <t>THLWST</t>
  </si>
  <si>
    <t>THURSFORD-NORTH LANE HSW</t>
  </si>
  <si>
    <t>THUFST</t>
  </si>
  <si>
    <t>THWAITE-WICKHAM RD HSW (SUFK)</t>
  </si>
  <si>
    <t>THWAST</t>
  </si>
  <si>
    <t>TIBENHAM LONG ROW STW</t>
  </si>
  <si>
    <t>TBLRST</t>
  </si>
  <si>
    <t>TIBENHAM THE STREET STW</t>
  </si>
  <si>
    <t>TITSST</t>
  </si>
  <si>
    <t>TICKENCOTE STW</t>
  </si>
  <si>
    <t>TICKST</t>
  </si>
  <si>
    <t>TIFFIELD STW</t>
  </si>
  <si>
    <t>TIFFST</t>
  </si>
  <si>
    <t>TILBROOK STW</t>
  </si>
  <si>
    <t>TILRST</t>
  </si>
  <si>
    <t>TILLINGHAM STW</t>
  </si>
  <si>
    <t>TILLST</t>
  </si>
  <si>
    <t>TILNEY ALL SAINTS  GLEBE ESTATE STW</t>
  </si>
  <si>
    <t>TIGEST</t>
  </si>
  <si>
    <t>TILTON ON THE HILL STW</t>
  </si>
  <si>
    <t>TILTST</t>
  </si>
  <si>
    <t>TIPPS END GREEN LANE STW</t>
  </si>
  <si>
    <t>TEGLST</t>
  </si>
  <si>
    <t>TITCHMARSH STW</t>
  </si>
  <si>
    <t>TITCST</t>
  </si>
  <si>
    <t>TOFT MONKS SWALEY CLOSE STW</t>
  </si>
  <si>
    <t>TMSCST</t>
  </si>
  <si>
    <t>TOLLESHUNT-D ARCY STW</t>
  </si>
  <si>
    <t>TOLHST</t>
  </si>
  <si>
    <t>TOPCROFT CHURCH ROAD STW</t>
  </si>
  <si>
    <t>TOPCST</t>
  </si>
  <si>
    <t>TOPPESFIELD STW</t>
  </si>
  <si>
    <t>TOPPST</t>
  </si>
  <si>
    <t>TOYNTON STW</t>
  </si>
  <si>
    <t>TOYNST</t>
  </si>
  <si>
    <t>TRUNCH-N WALSHAM RD HSW</t>
  </si>
  <si>
    <t>TRUNST</t>
  </si>
  <si>
    <t>TUDDENHAM-DONKEY LANE STW</t>
  </si>
  <si>
    <t>TUDLST</t>
  </si>
  <si>
    <t>TUGBY STW</t>
  </si>
  <si>
    <t>TUGBST</t>
  </si>
  <si>
    <t>TURVEY-COTTAGE/N BLOVIL R STW</t>
  </si>
  <si>
    <t>TURCST</t>
  </si>
  <si>
    <t>TWYFORD STW</t>
  </si>
  <si>
    <t>TWYFST</t>
  </si>
  <si>
    <t>UPPER SUNDON STW</t>
  </si>
  <si>
    <t>USUNST</t>
  </si>
  <si>
    <t>UPTON (LINCS) STW</t>
  </si>
  <si>
    <t>UPTOST</t>
  </si>
  <si>
    <t>UPTON (PETERBOROUGH) STW</t>
  </si>
  <si>
    <t>UPPBST</t>
  </si>
  <si>
    <t>UPWELL TOINTENS ROAD STW</t>
  </si>
  <si>
    <t>UPTRST</t>
  </si>
  <si>
    <t>UPWOOD STW</t>
  </si>
  <si>
    <t>UPWOST</t>
  </si>
  <si>
    <t>WADDINGHAM STW</t>
  </si>
  <si>
    <t>WADDST</t>
  </si>
  <si>
    <t>WALPOLE ST ANDREW HANKINSONS ESTATE STW</t>
  </si>
  <si>
    <t>HAESST</t>
  </si>
  <si>
    <t>WALPOLE ST PETER FRENCH'S ROAD STW</t>
  </si>
  <si>
    <t>WAFRST</t>
  </si>
  <si>
    <t>WALPOLE ST PETER FRENCHS RD STW</t>
  </si>
  <si>
    <t>WEDNST</t>
  </si>
  <si>
    <t>WANGFORD STW</t>
  </si>
  <si>
    <t>WANGST</t>
  </si>
  <si>
    <t>WAPPENHAM STW</t>
  </si>
  <si>
    <t>WAPPST</t>
  </si>
  <si>
    <t>WARESLEY STW</t>
  </si>
  <si>
    <t>WARYST</t>
  </si>
  <si>
    <t>WARHAM-BINHAM ROAD STW</t>
  </si>
  <si>
    <t>WARHST</t>
  </si>
  <si>
    <t>WARMINGTON STW</t>
  </si>
  <si>
    <t>WARMST</t>
  </si>
  <si>
    <t>WATER STRATFORD STW</t>
  </si>
  <si>
    <t>WATSST</t>
  </si>
  <si>
    <t>WATFORD STW</t>
  </si>
  <si>
    <t>WATFST</t>
  </si>
  <si>
    <t>WATTISFIELD-STW</t>
  </si>
  <si>
    <t>WATIST</t>
  </si>
  <si>
    <t>WAVENDON-LOWER END STW</t>
  </si>
  <si>
    <t>WAVEST</t>
  </si>
  <si>
    <t>WEASENHAM ALL SAINTS HSW</t>
  </si>
  <si>
    <t>WEASST</t>
  </si>
  <si>
    <t>WEASENHAM ST PETERS HSW</t>
  </si>
  <si>
    <t>WEAPST</t>
  </si>
  <si>
    <t>WELHAM STW</t>
  </si>
  <si>
    <t>WELHST</t>
  </si>
  <si>
    <t>WELTON (WTW) STW</t>
  </si>
  <si>
    <t>WLTWST</t>
  </si>
  <si>
    <t>WELTON LE MARSH (WTW) STW</t>
  </si>
  <si>
    <t>WELMST</t>
  </si>
  <si>
    <t>WELTON STW (NORTHANTS)</t>
  </si>
  <si>
    <t>WELTST</t>
  </si>
  <si>
    <t>WELTON-LE-WOLD STW</t>
  </si>
  <si>
    <t>WELWST</t>
  </si>
  <si>
    <t>WENDENS AMBO STW</t>
  </si>
  <si>
    <t>WENDST</t>
  </si>
  <si>
    <t>WENDLING-GRANGE RD HSW</t>
  </si>
  <si>
    <t>WENGST</t>
  </si>
  <si>
    <t>WENHASTON STW</t>
  </si>
  <si>
    <t>WENHST</t>
  </si>
  <si>
    <t>WEST ACRE RIVER ROAD STW</t>
  </si>
  <si>
    <t>WARRST</t>
  </si>
  <si>
    <t>WEST DEREHAM CHURCH ROAD STW</t>
  </si>
  <si>
    <t>WDCRST</t>
  </si>
  <si>
    <t>WEST RAYNHAM HSW</t>
  </si>
  <si>
    <t>WRAYST</t>
  </si>
  <si>
    <t>WEST WICKHAM STW</t>
  </si>
  <si>
    <t>WWICST</t>
  </si>
  <si>
    <t>WESTBURY STW</t>
  </si>
  <si>
    <t>WESBST</t>
  </si>
  <si>
    <t>WESTHALL-NR MANOR FRM STW</t>
  </si>
  <si>
    <t>WHALST</t>
  </si>
  <si>
    <t>WESTHORPE STW</t>
  </si>
  <si>
    <t>WESTST</t>
  </si>
  <si>
    <t>WESTLETON-OFF B1125 STW</t>
  </si>
  <si>
    <t>WESNST</t>
  </si>
  <si>
    <t>WESTON BY WELLAND STW</t>
  </si>
  <si>
    <t>WBYWST</t>
  </si>
  <si>
    <t>WESTON UNDERWOOD STW</t>
  </si>
  <si>
    <t>WUNDST</t>
  </si>
  <si>
    <t>WESTON-KINGS LA STW</t>
  </si>
  <si>
    <t>WTONST</t>
  </si>
  <si>
    <t>WETHERDEN-UPPER TOWN HSW</t>
  </si>
  <si>
    <t>WETUST</t>
  </si>
  <si>
    <t>WAYBST</t>
  </si>
  <si>
    <t>WHADDON STW</t>
  </si>
  <si>
    <t>WHADST</t>
  </si>
  <si>
    <t>W'HAM MORTIMER POST OFFICE RD</t>
  </si>
  <si>
    <t>WMPOST</t>
  </si>
  <si>
    <t>WHATFIELD STW</t>
  </si>
  <si>
    <t>WHATST</t>
  </si>
  <si>
    <t>WHEATACRE - CHURCH LANE STW</t>
  </si>
  <si>
    <t>WHCLST</t>
  </si>
  <si>
    <t>WHINBURGH-COUNC HSES HSW</t>
  </si>
  <si>
    <t>WHINST</t>
  </si>
  <si>
    <t>WHITFIELD STW</t>
  </si>
  <si>
    <t>WHIFST</t>
  </si>
  <si>
    <t>WHITTON STW</t>
  </si>
  <si>
    <t>WHTNST</t>
  </si>
  <si>
    <t>WICKHAM ST PAUL STW</t>
  </si>
  <si>
    <t>WISPST</t>
  </si>
  <si>
    <t>WICKHAMBROOK STW</t>
  </si>
  <si>
    <t>WICBST</t>
  </si>
  <si>
    <t>WILBURTON STW</t>
  </si>
  <si>
    <t>WLBTST</t>
  </si>
  <si>
    <t>WILBY-BARLEY VIEW HSW</t>
  </si>
  <si>
    <t>WILBST</t>
  </si>
  <si>
    <t>WILDEN STW</t>
  </si>
  <si>
    <t>WILDST</t>
  </si>
  <si>
    <t>WILLINGHAM STW</t>
  </si>
  <si>
    <t>WILHST</t>
  </si>
  <si>
    <t>WILLINGHAM-FOX FARM STW</t>
  </si>
  <si>
    <t>WIFFST</t>
  </si>
  <si>
    <t>WILLOWS GREEN STW</t>
  </si>
  <si>
    <t>WILGST</t>
  </si>
  <si>
    <t>WILSFORD STW</t>
  </si>
  <si>
    <t>WILSST</t>
  </si>
  <si>
    <t>WIMBISH STW</t>
  </si>
  <si>
    <t>WIMBST</t>
  </si>
  <si>
    <t>WINFARTHING CHAPEL CLOSE STW</t>
  </si>
  <si>
    <t>WICHST</t>
  </si>
  <si>
    <t>WINFARTHING GOOSE GREEN STW</t>
  </si>
  <si>
    <t>WIGGST</t>
  </si>
  <si>
    <t>WING HOLLOW STW</t>
  </si>
  <si>
    <t>WHOLST</t>
  </si>
  <si>
    <t>WING STW</t>
  </si>
  <si>
    <t>WINGST</t>
  </si>
  <si>
    <t>WINGFIELD STW</t>
  </si>
  <si>
    <t>WINFST</t>
  </si>
  <si>
    <t>WITHERSDALE STW</t>
  </si>
  <si>
    <t>WITDST</t>
  </si>
  <si>
    <t>WITHERSFIELD STW</t>
  </si>
  <si>
    <t>WITRST</t>
  </si>
  <si>
    <t>WIX STW</t>
  </si>
  <si>
    <t>WIXXST</t>
  </si>
  <si>
    <t>WIXOE STW</t>
  </si>
  <si>
    <t>WIXOST</t>
  </si>
  <si>
    <t>WOOD WALTON STW</t>
  </si>
  <si>
    <t>WORRST</t>
  </si>
  <si>
    <t>WOODHAM WALTER STW</t>
  </si>
  <si>
    <t>WOOWST</t>
  </si>
  <si>
    <t>WOODNEWTON STW</t>
  </si>
  <si>
    <t>WODNST</t>
  </si>
  <si>
    <t>WOODTON STW</t>
  </si>
  <si>
    <t>WDTOST</t>
  </si>
  <si>
    <t>WORLINGWORTH STW</t>
  </si>
  <si>
    <t>WOWOST</t>
  </si>
  <si>
    <t>WORMEGAY HILL ESTATE STW</t>
  </si>
  <si>
    <t>WOHEST</t>
  </si>
  <si>
    <t>WORMINGFORD STW</t>
  </si>
  <si>
    <t>WORMST</t>
  </si>
  <si>
    <t>WORTHAM-MAGPIE GRN HSW</t>
  </si>
  <si>
    <t>WOMGST</t>
  </si>
  <si>
    <t>WORTHAM-MELLIS RD HSW</t>
  </si>
  <si>
    <t>WOMRST</t>
  </si>
  <si>
    <t>WRABNESS-WHEATSHEAF CLOSE STW</t>
  </si>
  <si>
    <t>WRABST</t>
  </si>
  <si>
    <t>WRENTHAM-SOUTHWOLD RD STW</t>
  </si>
  <si>
    <t>WRENST</t>
  </si>
  <si>
    <t>WRESTLINGWORTH STW</t>
  </si>
  <si>
    <t>WRESST</t>
  </si>
  <si>
    <t>WYTON (RAF) STW</t>
  </si>
  <si>
    <t>WYTNST</t>
  </si>
  <si>
    <t>WYVERSTONE STW</t>
  </si>
  <si>
    <t>WYVEST</t>
  </si>
  <si>
    <t>YARDLEY HASTINGS STW</t>
  </si>
  <si>
    <t>YARDST</t>
  </si>
  <si>
    <t>YIELDEN STW</t>
  </si>
  <si>
    <t>YIELST</t>
  </si>
  <si>
    <t>YOXFORD STW</t>
  </si>
  <si>
    <t>YOXFST</t>
  </si>
  <si>
    <t>Sludge Treatment Centres</t>
  </si>
  <si>
    <t xml:space="preserve">This table sets out the data required for sludge treatment and sludge handling centres. Each centre must be filled in on a new row in the spreadsheet. </t>
  </si>
  <si>
    <t>Section C column 1 - limited imports outside the range stated could be accommodated.</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</si>
  <si>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</si>
  <si>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</si>
  <si>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</si>
  <si>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</si>
  <si>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</si>
  <si>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</si>
  <si>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</si>
  <si>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</si>
  <si>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</si>
  <si>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</si>
  <si>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</si>
  <si>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</si>
  <si>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</si>
  <si>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</si>
  <si>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</si>
  <si>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</si>
  <si>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</si>
  <si>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</si>
  <si>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</si>
  <si>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</si>
  <si>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</si>
  <si>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</si>
  <si>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</si>
  <si>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</si>
  <si>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</si>
  <si>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</si>
  <si>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</si>
  <si>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</si>
  <si>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</si>
  <si>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</si>
  <si>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</si>
  <si>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</si>
  <si>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</si>
  <si>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</si>
  <si>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</si>
  <si>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</si>
  <si>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</si>
  <si>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</si>
  <si>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</si>
  <si>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</si>
  <si>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</si>
  <si>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</si>
  <si>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</si>
  <si>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</si>
  <si>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</si>
  <si>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</si>
  <si>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</si>
  <si>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</si>
  <si>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</si>
  <si>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</si>
  <si>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</si>
  <si>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</si>
  <si>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</si>
  <si>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</si>
  <si>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</si>
  <si>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</si>
  <si>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</si>
  <si>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</si>
  <si>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</si>
  <si>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</si>
  <si>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</si>
  <si>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</si>
  <si>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</si>
  <si>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</si>
  <si>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</si>
  <si>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</si>
  <si>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</si>
  <si>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STCs (treated)</t>
  </si>
  <si>
    <t>Basildon</t>
  </si>
  <si>
    <t>Treatment centre</t>
  </si>
  <si>
    <t>Advanced AD</t>
  </si>
  <si>
    <t>2-6%</t>
  </si>
  <si>
    <t>ROC</t>
  </si>
  <si>
    <t>Land</t>
  </si>
  <si>
    <t>Road - treated cake</t>
  </si>
  <si>
    <t>Cambridge</t>
  </si>
  <si>
    <t>Small engine ROCs cease from 2024</t>
  </si>
  <si>
    <t>Chelmsford</t>
  </si>
  <si>
    <t>Conventional AD</t>
  </si>
  <si>
    <t>Minimal imports routinely accepted to this site, it treats predominantly indigenous sludge only.</t>
  </si>
  <si>
    <t>Cliff Quay (Ipswich)</t>
  </si>
  <si>
    <t>2-6%, 20-30%</t>
  </si>
  <si>
    <t>Colchester</t>
  </si>
  <si>
    <t>a proportion of ROCs cease from 2024</t>
  </si>
  <si>
    <t>Cottonvalley (Milton Keynes)</t>
  </si>
  <si>
    <t>Great Billing</t>
  </si>
  <si>
    <t>Kings Lynn</t>
  </si>
  <si>
    <t>Pyewipe (Grimsby)</t>
  </si>
  <si>
    <t>a proportion of ROCs cease from 2026</t>
  </si>
  <si>
    <t>Whitlingham (Norwich)</t>
  </si>
  <si>
    <t>Boston</t>
  </si>
  <si>
    <t>BOSTST_STC</t>
  </si>
  <si>
    <t>Liming</t>
  </si>
  <si>
    <t>20-30%</t>
  </si>
  <si>
    <t>NA</t>
  </si>
  <si>
    <t>Ad hoc cake liming operation by third party under AW managerial control; predominantly indigenous cake with some imported cake</t>
  </si>
  <si>
    <t>MRCHST_STC</t>
  </si>
  <si>
    <t>Ad hoc cake liming operation by third party under AW managerial control; imported raw cake only with no dewatering. However, not used in 2023/24.</t>
  </si>
  <si>
    <t>Stock disposal from ad hoc cake liming operation in 2023/24 by third party under AW managerial control; predominantly imported cake only with no dewatering</t>
  </si>
  <si>
    <t>FLOATING</t>
  </si>
  <si>
    <t>Floating (across all 10 STC sites)</t>
  </si>
  <si>
    <t>FLOATING (across all 10 STC sites)</t>
  </si>
  <si>
    <t>Raw Dewatering Hubs (Import sites only)</t>
  </si>
  <si>
    <t>BOSTST_DEW</t>
  </si>
  <si>
    <t>Dewatering centre</t>
  </si>
  <si>
    <t>Road - raw cake</t>
  </si>
  <si>
    <t>Broadholme</t>
  </si>
  <si>
    <t>BROAST_DEW</t>
  </si>
  <si>
    <t>Canwick</t>
  </si>
  <si>
    <t>CANWST_DEW</t>
  </si>
  <si>
    <t>Chalton</t>
  </si>
  <si>
    <t>CHALST_DEW</t>
  </si>
  <si>
    <t>Flag Fen</t>
  </si>
  <si>
    <t>PBFFST_DEW</t>
  </si>
  <si>
    <t>Harwich &amp; Dovercourt</t>
  </si>
  <si>
    <t>HDOVST_DEW</t>
  </si>
  <si>
    <t>Letchworth</t>
  </si>
  <si>
    <t>LETCST_DEW</t>
  </si>
  <si>
    <t>Market Harborough</t>
  </si>
  <si>
    <t>MHARST_DEW</t>
  </si>
  <si>
    <t>Marston</t>
  </si>
  <si>
    <t>MARSST_DEW</t>
  </si>
  <si>
    <t>Thetford</t>
  </si>
  <si>
    <t>THETST_DEW</t>
  </si>
  <si>
    <t>Tilbury</t>
  </si>
  <si>
    <t>TILBST_DEW</t>
  </si>
  <si>
    <t>Indigenous Dewatering sites</t>
  </si>
  <si>
    <t>Bedford</t>
  </si>
  <si>
    <t>BEDFST_DEW</t>
  </si>
  <si>
    <t>We do not accept sludge imports to these sites</t>
  </si>
  <si>
    <t>Caister</t>
  </si>
  <si>
    <t>CAIPST_DEW</t>
  </si>
  <si>
    <t>We do not accept sludge imports to these sites.</t>
  </si>
  <si>
    <t>Clacton</t>
  </si>
  <si>
    <t>CLACST_DEW</t>
  </si>
  <si>
    <t>Dunstable</t>
  </si>
  <si>
    <t>DUNSST_DEW</t>
  </si>
  <si>
    <t>Haverhill</t>
  </si>
  <si>
    <t>HAVEST_DEW</t>
  </si>
  <si>
    <t>Ingoldmells</t>
  </si>
  <si>
    <t>IGOMST_DEW</t>
  </si>
  <si>
    <t>Jaywick</t>
  </si>
  <si>
    <t>JAYWST_DEW</t>
  </si>
  <si>
    <t>Lowestoft</t>
  </si>
  <si>
    <t>LOWEST_DEW</t>
  </si>
  <si>
    <t>Rochford</t>
  </si>
  <si>
    <t>ROCHST_DEW</t>
  </si>
  <si>
    <t>Southend</t>
  </si>
  <si>
    <t>SENDST_DEW</t>
  </si>
  <si>
    <t>West Walton</t>
  </si>
  <si>
    <t>WWALST_DEW</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</si>
  <si>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</si>
  <si>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</si>
  <si>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</si>
  <si>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</si>
  <si>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</si>
  <si>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</si>
  <si>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</si>
  <si>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</si>
  <si>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</si>
  <si>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</si>
  <si>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</si>
  <si>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</si>
  <si>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</si>
  <si>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</si>
  <si>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</si>
  <si>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</si>
  <si>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</si>
  <si>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PA-2016-0062</t>
  </si>
  <si>
    <t>Tankering Services, Routine / Non-Routine, Specialist and Hazardous</t>
  </si>
  <si>
    <t>05 Industrial Cleaning &amp; Waste Disposal : Tankering Services</t>
  </si>
  <si>
    <t>14.63 ttds</t>
  </si>
  <si>
    <t>KFa</t>
  </si>
  <si>
    <t>5+3 years (no further extensions available)</t>
  </si>
  <si>
    <t>Anglian Water region
For use throughout AWS and 1st tier partner companies with all requirements being processed via RES.  
This is a multiple award framework with work allocation by geographic area, guarantees given, performance and pricing.  Work is allocated by RES for Routine, Emergency and Planned tankering services.  The framework also includes tankering for Water Resources Bore Hole Cleaning waste.  
Some suppliers are EA Upper Tier approved and able to carry hazardous waste.  AW partner companies must place orders through RES.  Requisitions from partner companies directly onto suppliers are to be rejected because the contract involves guaranteed vehicles with costs imposed when a supplier fails to provide a vehicle when requested by RES.
Routing demand through RES will minimise any risk of the tanker being pulled away from a job and avoid charges being placed on suppliers for failure to supply a guaranteed vehicle.</t>
  </si>
  <si>
    <t>PA-2020-0227</t>
  </si>
  <si>
    <t>Extra Non Routine Tankering Services</t>
  </si>
  <si>
    <t>2.94 ttds</t>
  </si>
  <si>
    <t>1+3 years (no further extensions available)</t>
  </si>
  <si>
    <t xml:space="preserve">Anglian Water region
For use throughout AWS and 1st tier partner companies with all requirements being processed via RES.  
This is a multiple award framework with work allocation by geographic area, performance and pricing.  Work is allocated by RES for Emergency and Planned Non Routine tankering services.  The framework provides extra Non Routine Tankering at times when Anglia Water’s need has exceeded the capacity of its current contractual provision under PA-2016-0062, likely to be during major incidents or pro-longed wet periods when demand increases beyond our current suppliers’ vehicle availability.  </t>
  </si>
  <si>
    <t>PA 2016-0191</t>
  </si>
  <si>
    <t>Biosolids Spreading and Peak Lopping Services
(Lincoln, Grimsby, Boston, Northampton, Milton Keynes, Kings Lynn, Thetford, Norwich &amp; Ipswich)</t>
  </si>
  <si>
    <t xml:space="preserve">The spreading of biosolids, produced from source works to agricultural land.  </t>
  </si>
  <si>
    <t>63.07 ttds</t>
  </si>
  <si>
    <t>KFo</t>
  </si>
  <si>
    <t>For Lincoln, Grimsby, Boston, Northampton, Milton Keynes, Kings Lynn, Thetford, Norwich, Ipswich and the surrounding areas.  Work is managed by RES.
Biosolids spreading including peak lopping service, spreading biosolids onto customers' agricultural land using AW supplied terragators.</t>
  </si>
  <si>
    <t>PA-2018-0234</t>
  </si>
  <si>
    <t>Biosolids Spreading Service and Peak Lopping Services 
(Cambridge, Chelmsford, Basildon and Colchester)</t>
  </si>
  <si>
    <t>18.11 ttds</t>
  </si>
  <si>
    <t>4+3 years
(no further extensions available)</t>
  </si>
  <si>
    <t>For Cambridge, Chelmsford, Basildon, Colchester and the surrounding areas.  Work is managed by RES.
Biosolids spreading including peak lopping service, spreading biosolids onto customers' agricultural land using AW supplied terragators.</t>
  </si>
  <si>
    <t>N/A</t>
  </si>
  <si>
    <t>Agreement for Biosolids Spreading Service (x4 Non Framework Agreements)</t>
  </si>
  <si>
    <t>1.52 ttds</t>
  </si>
  <si>
    <t>4 years (no extensions)</t>
  </si>
  <si>
    <t>Extra Spreading Services to supplement our other frameworks as required, spreading biosolids onto customers' agricultural land using their own spreading equipment.</t>
  </si>
  <si>
    <t>PA-2016-0198</t>
  </si>
  <si>
    <t>Agricultural Equipment Haulage</t>
  </si>
  <si>
    <t>05 Industrial Cleaning &amp; Waste Disposal : Recycling Services &amp; Waste Disposal</t>
  </si>
  <si>
    <t>c.800 movements/year</t>
  </si>
  <si>
    <t>Ok</t>
  </si>
  <si>
    <t>Expired, Replacement due June/July 2024</t>
  </si>
  <si>
    <t>Haulage of Agricultural Equipment and machinery within the AW geographical area covering Lincolnshire Wastewater, Norfolk &amp; Suffolk Wastewater, Ruthamford Wastewater, Essex Wastewater..</t>
  </si>
  <si>
    <t>PA-2018-0277</t>
  </si>
  <si>
    <t>Customer Related Biosolids Haulage Services</t>
  </si>
  <si>
    <t>35.8 ttds</t>
  </si>
  <si>
    <t>2+4 years
(no further extensions available)</t>
  </si>
  <si>
    <t>For use across the whole AW region for work relating to Customer Sites.
For the sole use of the Biosolids team. Work is allocated on this multiple award framework on the basis of which contractor is geographically nearest to a run and availability. The rates £ per tonne are shown in the pricing schedule for the different haulage bands and vehicles.</t>
  </si>
  <si>
    <t>PA-2018-0296</t>
  </si>
  <si>
    <t xml:space="preserve">Inter-Site Biosolids 
Haulage Services
</t>
  </si>
  <si>
    <t>10.62 ttds</t>
  </si>
  <si>
    <t>For use across the whole AW region.
For the sole use of the Biosolids team. Work is allocated on this multiple award framework on the basis of which contractor is geographically nearest to a run and availability. The rates £ per tonne are shown in the pricing schedule for the different haulage bands and vehicles.</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</si>
  <si>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</si>
  <si>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</si>
  <si>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</si>
  <si>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</si>
  <si>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</si>
  <si>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</si>
  <si>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</si>
  <si>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</si>
  <si>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</si>
  <si>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</si>
  <si>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</si>
  <si>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</si>
  <si>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</si>
  <si>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</si>
  <si>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</si>
  <si>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</si>
  <si>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</si>
  <si>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</si>
  <si>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</si>
  <si>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</si>
  <si>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</si>
  <si>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</si>
  <si>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</si>
  <si>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</si>
  <si>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</si>
  <si>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</si>
  <si>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</si>
  <si>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</si>
  <si>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</si>
  <si>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</si>
  <si>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</si>
  <si>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</si>
  <si>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</si>
  <si>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</si>
  <si>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</si>
  <si>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</si>
  <si>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</si>
  <si>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</si>
  <si>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</si>
  <si>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</si>
  <si>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</si>
  <si>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</si>
  <si>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</si>
  <si>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</si>
  <si>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</si>
  <si>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</si>
  <si>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</si>
  <si>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</si>
  <si>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</si>
  <si>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</si>
  <si>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</si>
  <si>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</si>
  <si>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</si>
  <si>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</si>
  <si>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</si>
  <si>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</si>
  <si>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</si>
  <si>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</si>
  <si>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</si>
  <si>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</si>
  <si>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</si>
  <si>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</si>
  <si>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</si>
  <si>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</si>
  <si>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</si>
  <si>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</si>
  <si>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</si>
  <si>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</si>
  <si>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</si>
  <si>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</si>
  <si>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</si>
  <si>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</si>
  <si>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</si>
  <si>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</si>
  <si>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</si>
  <si>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</si>
  <si>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</si>
  <si>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</si>
  <si>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</si>
  <si>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</si>
  <si>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</si>
  <si>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</si>
  <si>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</si>
  <si>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</si>
  <si>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</si>
  <si>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</si>
  <si>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</si>
  <si>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</si>
  <si>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</si>
  <si>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</si>
  <si>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</si>
  <si>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</si>
  <si>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</si>
  <si>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</si>
  <si>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</si>
  <si>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</si>
  <si>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</si>
  <si>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</si>
  <si>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</si>
  <si>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</si>
  <si>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</si>
  <si>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</si>
  <si>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</si>
  <si>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</si>
  <si>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</si>
  <si>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</si>
  <si>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</si>
  <si>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</si>
  <si>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</si>
  <si>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</si>
  <si>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</si>
  <si>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</si>
  <si>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</si>
  <si>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</si>
  <si>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</si>
  <si>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</si>
  <si>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</si>
  <si>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</si>
  <si>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</si>
  <si>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</si>
  <si>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</si>
  <si>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</si>
  <si>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</si>
  <si>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</si>
  <si>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</si>
  <si>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</si>
  <si>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</si>
  <si>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</si>
  <si>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Road - liquid</t>
  </si>
  <si>
    <t>Whitlingham</t>
  </si>
  <si>
    <t>Tydd STW</t>
  </si>
  <si>
    <r>
      <t xml:space="preserve">Simon Black
Head of Circular Economy
</t>
    </r>
    <r>
      <rPr>
        <u/>
        <sz val="12"/>
        <color theme="1"/>
        <rFont val="Arial"/>
        <family val="2"/>
      </rPr>
      <t>sblack@anglianwater.co.uk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</si>
</sst>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809]d\ mmmm\ yyyy;@"/>
  </numFmts>
  <fonts count="44"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sz val="9"/>
      <color rgb="FF000000"/>
      <name val="Arial"/>
      <family val="2"/>
    </font>
    <font>
      <sz val="9"/>
      <color rgb="FFFF0000"/>
      <name val="Arial"/>
      <family val="2"/>
    </font>
    <font>
      <sz val="11"/>
      <color rgb="FF000000"/>
      <name val="Arial"/>
      <family val="2"/>
    </font>
    <font>
      <b/>
      <sz val="9"/>
      <color theme="1"/>
      <name val="Arial"/>
      <family val="2"/>
    </font>
    <font>
      <b/>
      <sz val="16"/>
      <color theme="1"/>
      <name val="Arial"/>
      <family val="2"/>
    </font>
    <font>
      <i/>
      <sz val="9"/>
      <color rgb="FFFF0000"/>
      <name val="Arial"/>
      <family val="2"/>
    </font>
    <font>
      <sz val="9"/>
      <name val="Arial"/>
      <family val="2"/>
    </font>
    <font>
      <u/>
      <sz val="9"/>
      <name val="Arial"/>
      <family val="2"/>
    </font>
    <font>
      <sz val="10"/>
      <name val="Verdana"/>
      <family val="2"/>
    </font>
    <font>
      <b/>
      <i/>
      <sz val="9"/>
      <color rgb="FFFF0000"/>
      <name val="Arial"/>
      <family val="2"/>
    </font>
    <font>
      <sz val="10"/>
      <color rgb="FF000000"/>
      <name val="Arial"/>
      <family val="2"/>
    </font>
    <font>
      <b/>
      <sz val="11"/>
      <color rgb="FF000000"/>
      <name val="Arial"/>
      <family val="2"/>
    </font>
    <font>
      <sz val="11"/>
      <color rgb="FF00B0F0"/>
      <name val="Arial"/>
      <family val="2"/>
    </font>
    <font>
      <b/>
      <i/>
      <sz val="9"/>
      <color theme="1"/>
      <name val="Arial"/>
      <family val="2"/>
    </font>
    <font>
      <sz val="11"/>
      <color rgb="FF00B050"/>
      <name val="Arial"/>
      <family val="2"/>
    </font>
    <font>
      <sz val="11"/>
      <color theme="9"/>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CEABF"/>
        <bgColor rgb="FF000000"/>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rgb="FF857362"/>
      </left>
      <right style="thin">
        <color rgb="FF857362"/>
      </right>
      <top style="thin">
        <color rgb="FF857362"/>
      </top>
      <bottom/>
      <diagonal/>
    </border>
    <border>
      <left style="thin">
        <color rgb="FF000000"/>
      </left>
      <right style="thin">
        <color rgb="FF000000"/>
      </right>
      <top style="thin">
        <color rgb="FF000000"/>
      </top>
      <bottom style="thin">
        <color rgb="FF000000"/>
      </bottom>
      <diagonal/>
    </border>
    <border>
      <left style="thin">
        <color rgb="FF857362"/>
      </left>
      <right style="medium">
        <color rgb="FF857362"/>
      </right>
      <top style="thin">
        <color rgb="FF857362"/>
      </top>
      <bottom/>
      <diagonal/>
    </border>
    <border>
      <left/>
      <right style="thin">
        <color rgb="FF857362"/>
      </right>
      <top/>
      <bottom style="thin">
        <color rgb="FF857362"/>
      </bottom>
      <diagonal/>
    </border>
    <border>
      <left/>
      <right/>
      <top style="thin">
        <color rgb="FF000000"/>
      </top>
      <bottom style="thin">
        <color rgb="FF000000"/>
      </bottom>
      <diagonal/>
    </border>
  </borders>
  <cellStyleXfs count="16">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cellStyleXfs>
  <cellXfs count="215">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0" fillId="0" borderId="3" xfId="0" applyBorder="1" applyAlignment="1">
      <alignment wrapText="1"/>
    </xf>
    <xf numFmtId="0" fontId="12" fillId="3" borderId="13" xfId="1" applyFont="1" applyFill="1" applyBorder="1" applyAlignment="1">
      <alignment vertical="center"/>
    </xf>
    <xf numFmtId="0" fontId="3" fillId="4" borderId="0" xfId="1" applyFont="1" applyFill="1" applyAlignment="1">
      <alignment vertical="center"/>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2" fillId="3" borderId="16" xfId="1" applyFont="1" applyFill="1" applyBorder="1" applyAlignment="1">
      <alignment vertical="center" wrapText="1"/>
    </xf>
    <xf numFmtId="0" fontId="12" fillId="3" borderId="13" xfId="1" applyFont="1" applyFill="1" applyBorder="1" applyAlignment="1">
      <alignment vertical="center" wrapText="1"/>
    </xf>
    <xf numFmtId="0" fontId="11" fillId="5" borderId="3" xfId="1" applyFont="1" applyFill="1" applyBorder="1" applyAlignment="1">
      <alignment vertical="center"/>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25" xfId="1" applyFont="1" applyBorder="1" applyAlignment="1">
      <alignment vertical="center" wrapText="1"/>
    </xf>
    <xf numFmtId="0" fontId="13" fillId="0" borderId="4" xfId="1" applyFont="1" applyBorder="1" applyAlignment="1">
      <alignment vertical="center" wrapText="1"/>
    </xf>
    <xf numFmtId="0" fontId="13" fillId="0" borderId="29" xfId="1" applyFont="1" applyBorder="1" applyAlignment="1">
      <alignment vertical="center" wrapText="1"/>
    </xf>
    <xf numFmtId="0" fontId="15" fillId="3" borderId="34" xfId="1" applyFont="1" applyFill="1" applyBorder="1" applyAlignment="1">
      <alignment vertical="center"/>
    </xf>
    <xf numFmtId="0" fontId="15" fillId="3" borderId="34" xfId="1" applyFont="1" applyFill="1" applyBorder="1" applyAlignment="1">
      <alignment horizontal="center" vertical="center"/>
    </xf>
    <xf numFmtId="0" fontId="15" fillId="3" borderId="39" xfId="1" applyFont="1" applyFill="1" applyBorder="1" applyAlignment="1">
      <alignment horizontal="center" vertical="center"/>
    </xf>
    <xf numFmtId="0" fontId="15" fillId="0" borderId="0" xfId="1" applyFont="1" applyAlignment="1">
      <alignment horizontal="left" vertical="center"/>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3" xfId="2" applyFont="1" applyBorder="1" applyAlignment="1">
      <alignment horizontal="center" vertical="center"/>
    </xf>
    <xf numFmtId="0" fontId="9" fillId="0" borderId="44"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1" xfId="2" applyFont="1" applyBorder="1" applyAlignment="1">
      <alignment horizontal="center" vertical="center"/>
    </xf>
    <xf numFmtId="0" fontId="9"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9" fillId="0" borderId="4" xfId="2" applyFont="1" applyBorder="1" applyAlignment="1">
      <alignment horizontal="center" vertical="center"/>
    </xf>
    <xf numFmtId="0" fontId="15" fillId="3" borderId="35" xfId="1" applyFont="1" applyFill="1" applyBorder="1" applyAlignment="1">
      <alignment horizontal="center" vertical="center"/>
    </xf>
    <xf numFmtId="0" fontId="0" fillId="0" borderId="1" xfId="0" applyBorder="1" applyAlignment="1">
      <alignment horizontal="center"/>
    </xf>
    <xf numFmtId="0" fontId="8" fillId="3" borderId="57" xfId="1" applyFont="1" applyFill="1" applyBorder="1" applyAlignment="1">
      <alignment horizontal="center" vertical="center" wrapText="1"/>
    </xf>
    <xf numFmtId="0" fontId="0" fillId="0" borderId="52" xfId="0" applyBorder="1" applyAlignment="1">
      <alignment vertical="center" wrapText="1"/>
    </xf>
    <xf numFmtId="0" fontId="8" fillId="3" borderId="58" xfId="1"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5" fillId="0" borderId="0" xfId="0" applyFont="1"/>
    <xf numFmtId="0" fontId="5" fillId="0" borderId="1" xfId="0" applyFont="1" applyBorder="1" applyAlignment="1">
      <alignment vertical="center" wrapText="1"/>
    </xf>
    <xf numFmtId="0" fontId="24" fillId="0" borderId="21" xfId="1" applyFont="1" applyBorder="1" applyAlignment="1">
      <alignment vertical="center" wrapText="1"/>
    </xf>
    <xf numFmtId="0" fontId="24" fillId="0" borderId="20" xfId="1" applyFont="1" applyBorder="1" applyAlignment="1">
      <alignment vertical="center" wrapText="1"/>
    </xf>
    <xf numFmtId="0" fontId="25" fillId="3" borderId="8" xfId="1" applyFont="1" applyFill="1" applyBorder="1" applyAlignment="1">
      <alignment horizontal="center" vertical="center" wrapText="1"/>
    </xf>
    <xf numFmtId="0" fontId="26" fillId="4" borderId="0" xfId="1" applyFont="1" applyFill="1" applyAlignment="1">
      <alignment vertical="center"/>
    </xf>
    <xf numFmtId="0" fontId="11" fillId="0" borderId="0" xfId="0" applyFont="1"/>
    <xf numFmtId="0" fontId="11" fillId="5" borderId="4" xfId="1" applyFont="1" applyFill="1" applyBorder="1" applyAlignment="1">
      <alignment horizontal="center" vertical="center"/>
    </xf>
    <xf numFmtId="0" fontId="10" fillId="4" borderId="0" xfId="1" applyFont="1" applyFill="1" applyAlignment="1">
      <alignment horizontal="center" vertical="center"/>
    </xf>
    <xf numFmtId="0" fontId="26" fillId="4" borderId="0" xfId="1" applyFont="1" applyFill="1" applyAlignment="1">
      <alignment horizontal="center" vertical="center"/>
    </xf>
    <xf numFmtId="0" fontId="0" fillId="2" borderId="0" xfId="0" applyFill="1" applyAlignment="1">
      <alignment horizontal="center"/>
    </xf>
    <xf numFmtId="10" fontId="11" fillId="5" borderId="4" xfId="1" applyNumberFormat="1" applyFont="1" applyFill="1" applyBorder="1" applyAlignment="1">
      <alignment horizontal="center" vertical="center"/>
    </xf>
    <xf numFmtId="164" fontId="11" fillId="5" borderId="4" xfId="1" applyNumberFormat="1" applyFont="1" applyFill="1" applyBorder="1" applyAlignment="1">
      <alignment horizontal="center" vertical="center"/>
    </xf>
    <xf numFmtId="0" fontId="28" fillId="12" borderId="4" xfId="0" applyFont="1" applyFill="1" applyBorder="1" applyAlignment="1">
      <alignment horizontal="center" wrapText="1"/>
    </xf>
    <xf numFmtId="164" fontId="11" fillId="5" borderId="32" xfId="1" applyNumberFormat="1" applyFont="1" applyFill="1" applyBorder="1" applyAlignment="1">
      <alignment horizontal="center" vertical="center"/>
    </xf>
    <xf numFmtId="0" fontId="18" fillId="0" borderId="1" xfId="0" applyFont="1" applyBorder="1" applyAlignment="1">
      <alignment horizontal="center" wrapText="1"/>
    </xf>
    <xf numFmtId="0" fontId="18" fillId="0" borderId="1" xfId="0" applyFont="1" applyBorder="1" applyAlignment="1">
      <alignment horizontal="center" vertical="center" wrapText="1"/>
    </xf>
    <xf numFmtId="2" fontId="11" fillId="5" borderId="4" xfId="1" applyNumberFormat="1" applyFont="1" applyFill="1" applyBorder="1" applyAlignment="1">
      <alignment horizontal="center" vertical="center"/>
    </xf>
    <xf numFmtId="1" fontId="11" fillId="5" borderId="4" xfId="1" applyNumberFormat="1" applyFont="1" applyFill="1" applyBorder="1" applyAlignment="1">
      <alignment horizontal="center" vertical="center"/>
    </xf>
    <xf numFmtId="0" fontId="11" fillId="0" borderId="0" xfId="1" applyFont="1" applyAlignment="1">
      <alignment horizontal="left" vertical="center"/>
    </xf>
    <xf numFmtId="0" fontId="0" fillId="2" borderId="60" xfId="0" applyFill="1" applyBorder="1" applyAlignment="1">
      <alignment horizontal="center"/>
    </xf>
    <xf numFmtId="0" fontId="9" fillId="0" borderId="60" xfId="2" applyFont="1" applyBorder="1" applyAlignment="1">
      <alignment horizontal="center" vertical="center"/>
    </xf>
    <xf numFmtId="0" fontId="0" fillId="2" borderId="60" xfId="0" applyFill="1" applyBorder="1" applyAlignment="1">
      <alignment horizontal="center" wrapText="1"/>
    </xf>
    <xf numFmtId="0" fontId="9" fillId="0" borderId="59" xfId="2" applyFont="1" applyBorder="1" applyAlignment="1">
      <alignment horizontal="center" vertical="center"/>
    </xf>
    <xf numFmtId="0" fontId="9" fillId="0" borderId="61" xfId="2"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Alignment="1">
      <alignment horizontal="center"/>
    </xf>
    <xf numFmtId="0" fontId="31" fillId="5" borderId="4" xfId="1" applyFont="1" applyFill="1" applyBorder="1" applyAlignment="1">
      <alignment vertical="center"/>
    </xf>
    <xf numFmtId="1" fontId="31" fillId="5" borderId="4" xfId="1" applyNumberFormat="1" applyFont="1" applyFill="1" applyBorder="1" applyAlignment="1">
      <alignment vertical="center"/>
    </xf>
    <xf numFmtId="0" fontId="9" fillId="5" borderId="19" xfId="1" applyFont="1" applyFill="1" applyBorder="1" applyAlignment="1">
      <alignment vertical="center" wrapText="1"/>
    </xf>
    <xf numFmtId="0" fontId="32" fillId="5" borderId="17" xfId="1" applyFont="1" applyFill="1" applyBorder="1" applyAlignment="1">
      <alignment vertical="center"/>
    </xf>
    <xf numFmtId="0" fontId="24" fillId="5" borderId="18" xfId="1" applyFont="1" applyFill="1" applyBorder="1" applyAlignment="1">
      <alignment vertical="center"/>
    </xf>
    <xf numFmtId="0" fontId="13" fillId="5" borderId="18" xfId="1" applyFont="1" applyFill="1" applyBorder="1" applyAlignment="1">
      <alignment vertical="center" wrapText="1"/>
    </xf>
    <xf numFmtId="0" fontId="9" fillId="5" borderId="3" xfId="1" applyFont="1" applyFill="1" applyBorder="1" applyAlignment="1">
      <alignment vertical="center" wrapText="1"/>
    </xf>
    <xf numFmtId="0" fontId="4" fillId="0" borderId="0" xfId="0" applyFont="1"/>
    <xf numFmtId="0" fontId="4" fillId="0" borderId="0" xfId="0" applyFont="1" applyAlignment="1">
      <alignment horizontal="center" wrapText="1"/>
    </xf>
    <xf numFmtId="1" fontId="33" fillId="0" borderId="0" xfId="0" applyNumberFormat="1" applyFont="1" applyAlignment="1">
      <alignment horizontal="center"/>
    </xf>
    <xf numFmtId="0" fontId="33" fillId="0" borderId="0" xfId="0" applyFont="1" applyAlignment="1">
      <alignment horizontal="center"/>
    </xf>
    <xf numFmtId="2" fontId="33" fillId="0" borderId="0" xfId="0" applyNumberFormat="1" applyFont="1" applyAlignment="1">
      <alignment horizontal="center"/>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5" borderId="3" xfId="1" applyFont="1" applyFill="1" applyBorder="1" applyAlignment="1">
      <alignment vertical="center" wrapText="1"/>
    </xf>
    <xf numFmtId="0" fontId="4" fillId="0" borderId="0" xfId="0" applyFont="1" applyAlignment="1">
      <alignment wrapText="1"/>
    </xf>
    <xf numFmtId="0" fontId="29" fillId="5" borderId="4" xfId="1" applyFont="1" applyFill="1" applyBorder="1" applyAlignment="1">
      <alignment horizontal="center" vertical="center"/>
    </xf>
    <xf numFmtId="1" fontId="28" fillId="5" borderId="4" xfId="1" applyNumberFormat="1" applyFont="1" applyFill="1" applyBorder="1" applyAlignment="1">
      <alignment horizontal="center" vertical="center"/>
    </xf>
    <xf numFmtId="0" fontId="29" fillId="5" borderId="4" xfId="1" applyFont="1" applyFill="1" applyBorder="1" applyAlignment="1">
      <alignment vertical="center"/>
    </xf>
    <xf numFmtId="0" fontId="29" fillId="5" borderId="32" xfId="1" applyFont="1" applyFill="1" applyBorder="1" applyAlignment="1">
      <alignment horizontal="center" vertical="center"/>
    </xf>
    <xf numFmtId="1" fontId="37" fillId="5" borderId="4" xfId="1" applyNumberFormat="1" applyFont="1" applyFill="1" applyBorder="1" applyAlignment="1">
      <alignment vertical="center"/>
    </xf>
    <xf numFmtId="1" fontId="33" fillId="0" borderId="0" xfId="0" applyNumberFormat="1" applyFont="1"/>
    <xf numFmtId="2" fontId="29" fillId="5" borderId="4" xfId="1" applyNumberFormat="1" applyFont="1" applyFill="1" applyBorder="1" applyAlignment="1">
      <alignment horizontal="center" vertical="center"/>
    </xf>
    <xf numFmtId="0" fontId="11" fillId="0" borderId="0" xfId="1" applyFont="1" applyAlignment="1">
      <alignment vertical="center"/>
    </xf>
    <xf numFmtId="0" fontId="29" fillId="5" borderId="12" xfId="1" applyFont="1" applyFill="1" applyBorder="1" applyAlignment="1">
      <alignment horizontal="center" vertical="center"/>
    </xf>
    <xf numFmtId="0" fontId="28" fillId="5" borderId="4" xfId="1" applyFont="1" applyFill="1" applyBorder="1" applyAlignment="1">
      <alignment horizontal="center" vertical="center"/>
    </xf>
    <xf numFmtId="0" fontId="28" fillId="5" borderId="32" xfId="1" applyFont="1" applyFill="1" applyBorder="1" applyAlignment="1">
      <alignment horizontal="center" vertical="center"/>
    </xf>
    <xf numFmtId="0" fontId="28" fillId="5" borderId="4" xfId="1" applyFont="1" applyFill="1" applyBorder="1" applyAlignment="1">
      <alignment vertical="center"/>
    </xf>
    <xf numFmtId="0" fontId="39" fillId="5" borderId="4" xfId="1" applyFont="1" applyFill="1" applyBorder="1" applyAlignment="1">
      <alignment vertical="center"/>
    </xf>
    <xf numFmtId="0" fontId="34" fillId="5" borderId="4" xfId="1" applyFont="1" applyFill="1" applyBorder="1" applyAlignment="1">
      <alignment horizontal="center" vertical="center"/>
    </xf>
    <xf numFmtId="0" fontId="34" fillId="12" borderId="4" xfId="0" applyFont="1" applyFill="1" applyBorder="1" applyAlignment="1">
      <alignment horizontal="center" wrapText="1"/>
    </xf>
    <xf numFmtId="0" fontId="34" fillId="5" borderId="4" xfId="1" applyFont="1" applyFill="1" applyBorder="1" applyAlignment="1">
      <alignment vertical="center"/>
    </xf>
    <xf numFmtId="0" fontId="34" fillId="5" borderId="32" xfId="1" applyFont="1" applyFill="1" applyBorder="1" applyAlignment="1">
      <alignment horizontal="center" vertical="center"/>
    </xf>
    <xf numFmtId="0" fontId="34" fillId="12" borderId="4" xfId="0" applyFont="1" applyFill="1" applyBorder="1" applyAlignment="1">
      <alignment wrapText="1"/>
    </xf>
    <xf numFmtId="0" fontId="40" fillId="0" borderId="0" xfId="0" applyFont="1"/>
    <xf numFmtId="0" fontId="40" fillId="0" borderId="0" xfId="0" applyFont="1" applyAlignment="1">
      <alignment horizontal="center"/>
    </xf>
    <xf numFmtId="1" fontId="40" fillId="0" borderId="0" xfId="0" applyNumberFormat="1" applyFont="1" applyAlignment="1">
      <alignment horizontal="center"/>
    </xf>
    <xf numFmtId="0" fontId="40" fillId="0" borderId="0" xfId="0" applyFont="1" applyAlignment="1">
      <alignment wrapText="1"/>
    </xf>
    <xf numFmtId="0" fontId="38" fillId="12" borderId="19" xfId="0" applyFont="1" applyFill="1" applyBorder="1" applyAlignment="1">
      <alignment vertical="center" wrapText="1"/>
    </xf>
    <xf numFmtId="0" fontId="36" fillId="0" borderId="0" xfId="0" applyFont="1"/>
    <xf numFmtId="1" fontId="29" fillId="5" borderId="4" xfId="1" applyNumberFormat="1" applyFont="1" applyFill="1" applyBorder="1" applyAlignment="1">
      <alignment horizontal="center" vertical="center"/>
    </xf>
    <xf numFmtId="0" fontId="29" fillId="5" borderId="11" xfId="1" applyFont="1" applyFill="1" applyBorder="1" applyAlignment="1">
      <alignment horizontal="center" vertical="center"/>
    </xf>
    <xf numFmtId="0" fontId="28" fillId="5" borderId="11" xfId="1" applyFont="1" applyFill="1" applyBorder="1" applyAlignment="1">
      <alignment horizontal="center" vertical="center"/>
    </xf>
    <xf numFmtId="164" fontId="28" fillId="5" borderId="4" xfId="1" applyNumberFormat="1" applyFont="1" applyFill="1" applyBorder="1" applyAlignment="1">
      <alignment horizontal="center" vertical="center"/>
    </xf>
    <xf numFmtId="0" fontId="30" fillId="0" borderId="0" xfId="0" applyFont="1"/>
    <xf numFmtId="0" fontId="28" fillId="12" borderId="4" xfId="0" applyFont="1" applyFill="1" applyBorder="1" applyAlignment="1">
      <alignment wrapText="1"/>
    </xf>
    <xf numFmtId="1" fontId="28" fillId="5" borderId="4" xfId="1" applyNumberFormat="1" applyFont="1" applyFill="1" applyBorder="1" applyAlignment="1">
      <alignment vertical="center"/>
    </xf>
    <xf numFmtId="2" fontId="34" fillId="5" borderId="4" xfId="1" applyNumberFormat="1" applyFont="1" applyFill="1" applyBorder="1" applyAlignment="1">
      <alignment horizontal="center" vertical="center"/>
    </xf>
    <xf numFmtId="0" fontId="34" fillId="12" borderId="4" xfId="0" applyFont="1" applyFill="1" applyBorder="1" applyAlignment="1">
      <alignment horizontal="center" vertical="center"/>
    </xf>
    <xf numFmtId="0" fontId="34" fillId="12" borderId="32" xfId="0" applyFont="1" applyFill="1" applyBorder="1" applyAlignment="1">
      <alignment horizontal="center" vertical="center"/>
    </xf>
    <xf numFmtId="1" fontId="34" fillId="5" borderId="4" xfId="1" applyNumberFormat="1" applyFont="1" applyFill="1" applyBorder="1" applyAlignment="1">
      <alignment horizontal="center" vertical="center"/>
    </xf>
    <xf numFmtId="1" fontId="34" fillId="5" borderId="4" xfId="1" applyNumberFormat="1" applyFont="1" applyFill="1" applyBorder="1" applyAlignment="1">
      <alignment vertical="center"/>
    </xf>
    <xf numFmtId="0" fontId="28" fillId="5" borderId="4" xfId="1" applyFont="1" applyFill="1" applyBorder="1" applyAlignment="1">
      <alignment horizontal="left" vertical="center"/>
    </xf>
    <xf numFmtId="0" fontId="41" fillId="5" borderId="4" xfId="1" applyFont="1" applyFill="1" applyBorder="1" applyAlignment="1">
      <alignment vertical="center"/>
    </xf>
    <xf numFmtId="1" fontId="41" fillId="5" borderId="4" xfId="1" applyNumberFormat="1" applyFont="1" applyFill="1" applyBorder="1" applyAlignment="1">
      <alignment vertical="center"/>
    </xf>
    <xf numFmtId="1" fontId="11" fillId="5" borderId="4" xfId="1" applyNumberFormat="1" applyFont="1" applyFill="1" applyBorder="1" applyAlignment="1">
      <alignment vertical="center"/>
    </xf>
    <xf numFmtId="1" fontId="33" fillId="5" borderId="4" xfId="1" applyNumberFormat="1" applyFont="1" applyFill="1" applyBorder="1" applyAlignment="1">
      <alignment vertical="center"/>
    </xf>
    <xf numFmtId="0" fontId="42" fillId="0" borderId="0" xfId="0" applyFont="1"/>
    <xf numFmtId="0" fontId="42" fillId="0" borderId="0" xfId="0" applyFont="1" applyAlignment="1">
      <alignment horizontal="center"/>
    </xf>
    <xf numFmtId="0" fontId="42" fillId="0" borderId="0" xfId="0" applyFont="1" applyAlignment="1">
      <alignment horizontal="center" wrapText="1"/>
    </xf>
    <xf numFmtId="2" fontId="28" fillId="5" borderId="4" xfId="1" applyNumberFormat="1" applyFont="1" applyFill="1" applyBorder="1" applyAlignment="1">
      <alignment horizontal="center" vertical="center"/>
    </xf>
    <xf numFmtId="0" fontId="28" fillId="5" borderId="12" xfId="1" applyFont="1" applyFill="1" applyBorder="1" applyAlignment="1">
      <alignment horizontal="center" vertical="center"/>
    </xf>
    <xf numFmtId="0" fontId="28" fillId="5" borderId="63" xfId="1" applyFont="1" applyFill="1" applyBorder="1" applyAlignment="1">
      <alignment horizontal="center" vertical="center"/>
    </xf>
    <xf numFmtId="0" fontId="28" fillId="5" borderId="60" xfId="1" applyFont="1" applyFill="1" applyBorder="1" applyAlignment="1">
      <alignment horizontal="center" vertical="center"/>
    </xf>
    <xf numFmtId="0" fontId="28" fillId="5" borderId="43" xfId="1" applyFont="1" applyFill="1" applyBorder="1" applyAlignment="1">
      <alignment horizontal="center" vertical="center"/>
    </xf>
    <xf numFmtId="0" fontId="28" fillId="5" borderId="1" xfId="1" applyFont="1" applyFill="1" applyBorder="1" applyAlignment="1">
      <alignment horizontal="center" vertical="center"/>
    </xf>
    <xf numFmtId="0" fontId="28" fillId="5" borderId="62" xfId="1" applyFont="1" applyFill="1" applyBorder="1" applyAlignment="1">
      <alignment horizontal="center" vertical="center"/>
    </xf>
    <xf numFmtId="0" fontId="28" fillId="5" borderId="44" xfId="1" applyFont="1" applyFill="1" applyBorder="1" applyAlignment="1">
      <alignment horizontal="center" vertical="center"/>
    </xf>
    <xf numFmtId="0" fontId="43" fillId="0" borderId="0" xfId="0" applyFont="1" applyAlignment="1">
      <alignment horizontal="center"/>
    </xf>
    <xf numFmtId="0" fontId="34" fillId="5" borderId="4" xfId="1" applyFont="1" applyFill="1" applyBorder="1" applyAlignment="1">
      <alignment horizontal="center" vertical="center" wrapText="1"/>
    </xf>
    <xf numFmtId="0" fontId="0" fillId="0" borderId="0" xfId="0" applyAlignment="1">
      <alignment horizontal="center"/>
    </xf>
    <xf numFmtId="0" fontId="8" fillId="3" borderId="3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1" xfId="1" applyFont="1" applyFill="1" applyBorder="1" applyAlignment="1">
      <alignment horizontal="center" vertical="center"/>
    </xf>
    <xf numFmtId="0" fontId="34" fillId="5" borderId="45" xfId="1" applyFont="1" applyFill="1" applyBorder="1" applyAlignment="1">
      <alignment horizontal="left" vertical="top" wrapText="1"/>
    </xf>
    <xf numFmtId="0" fontId="34" fillId="5" borderId="0" xfId="1" applyFont="1" applyFill="1" applyAlignment="1">
      <alignment horizontal="left" vertical="top"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49" fontId="27" fillId="4" borderId="0" xfId="1" applyNumberFormat="1" applyFont="1" applyFill="1" applyAlignment="1">
      <alignment horizontal="left" vertical="center" wrapText="1"/>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34" fillId="5" borderId="41" xfId="1" applyFont="1" applyFill="1" applyBorder="1" applyAlignment="1">
      <alignment horizontal="left" vertical="top" wrapText="1"/>
    </xf>
    <xf numFmtId="0" fontId="34" fillId="5" borderId="42" xfId="1" applyFont="1" applyFill="1" applyBorder="1" applyAlignment="1">
      <alignment horizontal="left" vertical="top" wrapText="1"/>
    </xf>
    <xf numFmtId="0" fontId="8" fillId="3" borderId="2"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1" fillId="5" borderId="43" xfId="1" applyFont="1" applyFill="1" applyBorder="1" applyAlignment="1">
      <alignment horizontal="center"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28" xfId="1" applyFont="1" applyFill="1" applyBorder="1" applyAlignment="1">
      <alignment horizontal="left"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38"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52"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5" fillId="3" borderId="56" xfId="1" applyFont="1" applyFill="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30" xfId="1" applyFont="1" applyFill="1" applyBorder="1" applyAlignment="1">
      <alignment horizontal="left" vertical="center"/>
    </xf>
    <xf numFmtId="0" fontId="15" fillId="3" borderId="31" xfId="1" applyFont="1" applyFill="1" applyBorder="1" applyAlignment="1">
      <alignment horizontal="left" vertical="center"/>
    </xf>
    <xf numFmtId="0" fontId="13" fillId="0" borderId="26" xfId="1" applyFont="1" applyBorder="1" applyAlignment="1">
      <alignment horizontal="left" vertical="center" wrapText="1"/>
    </xf>
    <xf numFmtId="0" fontId="13" fillId="0" borderId="27" xfId="1" applyFont="1" applyBorder="1" applyAlignment="1">
      <alignment horizontal="left" vertical="center" wrapText="1"/>
    </xf>
    <xf numFmtId="165" fontId="24" fillId="5" borderId="18" xfId="1" applyNumberFormat="1" applyFont="1" applyFill="1" applyBorder="1" applyAlignment="1">
      <alignment horizontal="left" vertical="center"/>
    </xf>
    <xf numFmtId="0" fontId="4" fillId="0" borderId="0" xfId="0" applyFont="1" applyFill="1"/>
    <xf numFmtId="0" fontId="5" fillId="0" borderId="0" xfId="0" applyFont="1" applyAlignment="1">
      <alignment horizontal="center" wrapText="1"/>
    </xf>
    <xf numFmtId="0" fontId="5" fillId="0" borderId="0" xfId="0" applyFont="1" applyAlignment="1">
      <alignment horizontal="center"/>
    </xf>
    <xf numFmtId="17" fontId="34" fillId="5" borderId="4" xfId="1" applyNumberFormat="1" applyFont="1" applyFill="1" applyBorder="1" applyAlignment="1">
      <alignment horizontal="center" vertical="center" wrapText="1"/>
    </xf>
  </cellXfs>
  <cellStyles count="16">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12</xdr:row>
      <xdr:rowOff>1256485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persons/person.xml><?xml version="1.0" encoding="utf-8"?>
<personList xmlns="http://schemas.microsoft.com/office/spreadsheetml/2018/threadedcomments" xmlns:x="http://schemas.openxmlformats.org/spreadsheetml/2006/main">
  <person displayName="Stephen Riches" id="{040EE39F-AF1B-44A2-9384-80B6E2ABF8D2}" userId="S::sriches@anglianwater.co.uk::045f1ec1-79e6-48f9-bbcf-d24047dd59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R17" dT="2023-07-12T17:00:19.19" personId="{040EE39F-AF1B-44A2-9384-80B6E2ABF8D2}" id="{403AC75A-361F-4E0A-804F-0F657E798AE1}">
    <text>assume additional 23,000 TDS STC capacity is added at Colchester as per business plan submission</text>
  </threadedComment>
  <threadedComment ref="BY18" dT="2021-06-28T12:07:56.17" personId="{040EE39F-AF1B-44A2-9384-80B6E2ABF8D2}" id="{0B4B1DBB-37E7-4D73-BDF0-0EBB464F43EC}">
    <text>assume 50% capacity for THP sites in month of annual shutdown</text>
  </threadedComment>
  <threadedComment ref="CA22" dT="2023-07-12T17:23:49.65" personId="{040EE39F-AF1B-44A2-9384-80B6E2ABF8D2}" id="{4B3C70B1-0795-459D-9E18-EC5095D16680}">
    <text>assumes shutdown from mid august 24 for CAMBI THP upgrade. In total assume 6-8 weeks but only 2 weeks assumed for this reporting year</text>
  </threadedComment>
  <threadedComment ref="DN22" dT="2023-07-12T17:01:52.29" personId="{040EE39F-AF1B-44A2-9384-80B6E2ABF8D2}" id="{8CF66B19-BEAD-42D3-919D-847301A98F2F}">
    <text>assumes Additional digestion capacity scheme at Whitlingham is commissioned and in service by period 10</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zoomScale="80" zoomScaleNormal="80" workbookViewId="0">
      <selection activeCell="C10" sqref="C10"/>
    </sheetView>
  </sheetViews>
  <sheetFormatPr defaultRowHeight="14" x14ac:dyDescent="0.3"/>
  <cols>
    <col min="2" max="2" width="51.25" customWidth="1"/>
    <col min="3" max="3" width="56.33203125" customWidth="1"/>
    <col min="4" max="4" width="5" customWidth="1"/>
    <col min="5" max="5" width="57.25" customWidth="1"/>
  </cols>
  <sheetData>
    <row r="1" spans="2:5" ht="37.9" customHeight="1" x14ac:dyDescent="0.3">
      <c r="B1" s="17" t="s">
        <v>0</v>
      </c>
      <c r="C1" s="17"/>
      <c r="D1" s="17"/>
      <c r="E1" s="17" t="s">
        <v>1</v>
      </c>
    </row>
    <row r="3" spans="2:5" ht="14.5" thickBot="1" x14ac:dyDescent="0.35"/>
    <row r="4" spans="2:5" ht="149.25" customHeight="1" thickBot="1" x14ac:dyDescent="0.35">
      <c r="B4" s="16" t="s">
        <v>2</v>
      </c>
      <c r="C4" s="15" t="s">
        <v>3</v>
      </c>
      <c r="E4" s="50" t="s">
        <v>4</v>
      </c>
    </row>
    <row r="5" spans="2:5" ht="14.5" thickBot="1" x14ac:dyDescent="0.35"/>
    <row r="6" spans="2:5" ht="31.15" customHeight="1" x14ac:dyDescent="0.3">
      <c r="B6" s="18" t="s">
        <v>5</v>
      </c>
      <c r="C6" s="96" t="s">
        <v>6</v>
      </c>
      <c r="E6" s="164"/>
    </row>
    <row r="7" spans="2:5" ht="32.65" customHeight="1" x14ac:dyDescent="0.3">
      <c r="B7" s="19" t="s">
        <v>7</v>
      </c>
      <c r="C7" s="97" t="s">
        <v>8</v>
      </c>
      <c r="E7" s="164"/>
    </row>
    <row r="8" spans="2:5" ht="22.15" customHeight="1" x14ac:dyDescent="0.3">
      <c r="B8" s="19" t="s">
        <v>9</v>
      </c>
      <c r="C8" s="210">
        <v>45483</v>
      </c>
      <c r="E8" s="164"/>
    </row>
    <row r="9" spans="2:5" ht="57" x14ac:dyDescent="0.3">
      <c r="B9" s="19" t="s">
        <v>10</v>
      </c>
      <c r="C9" s="98" t="s">
        <v>2751</v>
      </c>
      <c r="E9" s="164"/>
    </row>
    <row r="10" spans="2:5" ht="103.15" customHeight="1" x14ac:dyDescent="0.3">
      <c r="B10" s="19" t="s">
        <v>11</v>
      </c>
      <c r="C10" s="132" t="s">
        <v>12</v>
      </c>
      <c r="E10" s="164"/>
    </row>
    <row r="11" spans="2:5" ht="75" customHeight="1" x14ac:dyDescent="0.3">
      <c r="B11" s="20" t="s">
        <v>13</v>
      </c>
      <c r="C11" s="95" t="s">
        <v>14</v>
      </c>
      <c r="E11" s="164"/>
    </row>
    <row r="12" spans="2:5" ht="19.5" thickBot="1" x14ac:dyDescent="0.55000000000000004">
      <c r="B12" s="3"/>
      <c r="E12" s="164"/>
    </row>
    <row r="13" spans="2:5" ht="131.25" customHeight="1" x14ac:dyDescent="0.3">
      <c r="B13" s="21" t="s">
        <v>15</v>
      </c>
      <c r="C13" s="99" t="s">
        <v>16</v>
      </c>
      <c r="E13" s="49"/>
    </row>
    <row r="14" spans="2:5" ht="14.5" thickBot="1" x14ac:dyDescent="0.35"/>
    <row r="15" spans="2:5" ht="181.9" customHeight="1" x14ac:dyDescent="0.3">
      <c r="B15" s="21" t="s">
        <v>17</v>
      </c>
      <c r="C15" s="108" t="s">
        <v>18</v>
      </c>
    </row>
    <row r="19" spans="2:4" ht="14.5" thickBot="1" x14ac:dyDescent="0.35"/>
    <row r="20" spans="2:4" ht="14.5" thickBot="1" x14ac:dyDescent="0.35">
      <c r="B20" s="5"/>
      <c r="C20" s="14" t="s">
        <v>19</v>
      </c>
      <c r="D20" s="22"/>
    </row>
  </sheetData>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H335"/>
  <sheetViews>
    <sheetView showGridLines="0" topLeftCell="A6" zoomScale="60" zoomScaleNormal="60" workbookViewId="0">
      <pane xSplit="7" ySplit="6" topLeftCell="Y12" activePane="bottomRight" state="frozen"/>
      <selection pane="topRight"/>
      <selection pane="bottomLeft"/>
      <selection pane="bottomRight" activeCell="AG17" sqref="AG17"/>
    </sheetView>
  </sheetViews>
  <sheetFormatPr defaultRowHeight="14" x14ac:dyDescent="0.3"/>
  <cols>
    <col min="1" max="1" width="2.75" customWidth="1"/>
    <col min="2" max="2" width="14.25" customWidth="1"/>
    <col min="3" max="3" width="3.5" customWidth="1"/>
    <col min="4" max="4" width="28.25" customWidth="1"/>
    <col min="5" max="6" width="16.58203125" style="49" customWidth="1"/>
    <col min="7" max="7" width="14.75" style="49" customWidth="1"/>
    <col min="8" max="8" width="3.5" style="49" customWidth="1"/>
    <col min="9" max="9" width="13.5" style="49" customWidth="1"/>
    <col min="10" max="10" width="11.33203125" style="49" customWidth="1"/>
    <col min="11" max="12" width="11.33203125" customWidth="1"/>
    <col min="13" max="13" width="10.75" customWidth="1"/>
    <col min="14" max="14" width="14.33203125" customWidth="1"/>
    <col min="15" max="15" width="3.5" customWidth="1"/>
    <col min="16" max="16" width="9" style="49" customWidth="1"/>
    <col min="17" max="17" width="13.75" style="49" customWidth="1"/>
    <col min="18" max="18" width="9.75" style="49" customWidth="1"/>
    <col min="19" max="19" width="14" style="49" customWidth="1"/>
    <col min="20" max="20" width="3.5" customWidth="1"/>
    <col min="21" max="21" width="9.75" customWidth="1"/>
    <col min="22" max="22" width="11" customWidth="1"/>
    <col min="23" max="23" width="41.25" style="49" bestFit="1" customWidth="1"/>
    <col min="24" max="24" width="11.75" style="49" customWidth="1"/>
    <col min="25" max="25" width="10.58203125" style="49" customWidth="1"/>
    <col min="26" max="26" width="33.33203125" style="1" customWidth="1"/>
    <col min="27" max="27" width="4.25" customWidth="1"/>
    <col min="28" max="28" width="20.5" bestFit="1" customWidth="1"/>
    <col min="29" max="29" width="19.08203125" customWidth="1"/>
    <col min="30" max="30" width="18.08203125" customWidth="1"/>
    <col min="31" max="31" width="20.5" bestFit="1" customWidth="1"/>
    <col min="32" max="32" width="19" customWidth="1"/>
    <col min="33" max="33" width="20.08203125" customWidth="1"/>
  </cols>
  <sheetData>
    <row r="1" spans="2:33" ht="25.15" customHeight="1" x14ac:dyDescent="0.3">
      <c r="B1" s="8" t="s">
        <v>39</v>
      </c>
      <c r="C1" s="8"/>
      <c r="D1" s="8"/>
      <c r="E1" s="74"/>
      <c r="F1" s="74"/>
      <c r="G1" s="74"/>
      <c r="H1" s="74"/>
      <c r="I1" s="74"/>
      <c r="J1" s="74" t="str">
        <f>'Contact information'!C6</f>
        <v>Anglian Water</v>
      </c>
      <c r="K1" s="8"/>
      <c r="L1" s="8"/>
      <c r="M1" s="8"/>
      <c r="N1" s="8"/>
      <c r="O1" s="8"/>
      <c r="P1" s="74"/>
      <c r="Q1" s="74"/>
      <c r="R1" s="74"/>
      <c r="S1" s="74"/>
      <c r="T1" s="8"/>
      <c r="U1" s="8"/>
      <c r="V1" s="8"/>
      <c r="W1" s="74"/>
      <c r="X1" s="74"/>
      <c r="Y1" s="74"/>
      <c r="Z1" s="8"/>
      <c r="AA1" s="8"/>
      <c r="AB1" s="8"/>
      <c r="AC1" s="8"/>
      <c r="AD1" s="8"/>
      <c r="AE1" s="8"/>
      <c r="AF1" s="8"/>
      <c r="AG1" s="8"/>
    </row>
    <row r="2" spans="2:33" s="72" customFormat="1" ht="42.75" customHeight="1" thickBot="1" x14ac:dyDescent="0.3">
      <c r="B2" s="172" t="s">
        <v>40</v>
      </c>
      <c r="C2" s="172"/>
      <c r="D2" s="172"/>
      <c r="E2" s="172"/>
      <c r="F2" s="172"/>
      <c r="G2" s="172"/>
      <c r="H2" s="172"/>
      <c r="I2" s="172"/>
      <c r="J2" s="172"/>
      <c r="K2" s="172"/>
      <c r="L2" s="172"/>
      <c r="M2" s="172"/>
      <c r="N2" s="172"/>
      <c r="O2" s="172"/>
      <c r="P2" s="172"/>
      <c r="Q2" s="172"/>
      <c r="R2" s="172"/>
      <c r="S2" s="75"/>
      <c r="T2" s="71"/>
      <c r="U2" s="71"/>
      <c r="V2" s="71"/>
      <c r="W2" s="75"/>
      <c r="X2" s="75"/>
      <c r="Y2" s="75"/>
      <c r="Z2" s="71"/>
      <c r="AA2" s="71"/>
      <c r="AB2" s="71"/>
      <c r="AC2" s="71"/>
      <c r="AD2" s="71"/>
      <c r="AE2" s="71"/>
      <c r="AF2" s="71"/>
      <c r="AG2" s="71"/>
    </row>
    <row r="3" spans="2:33" ht="85.15" customHeight="1" x14ac:dyDescent="0.3">
      <c r="B3" s="11" t="s">
        <v>41</v>
      </c>
      <c r="D3" s="168" t="s">
        <v>42</v>
      </c>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row>
    <row r="4" spans="2:33" ht="15" customHeight="1" thickBot="1" x14ac:dyDescent="0.35">
      <c r="Z4"/>
    </row>
    <row r="5" spans="2:33" ht="42" customHeight="1" thickBot="1" x14ac:dyDescent="0.35">
      <c r="D5" s="165" t="s">
        <v>43</v>
      </c>
      <c r="E5" s="166"/>
      <c r="F5" s="166"/>
      <c r="G5" s="167"/>
      <c r="I5" s="165" t="s">
        <v>44</v>
      </c>
      <c r="J5" s="166"/>
      <c r="K5" s="166"/>
      <c r="L5" s="166"/>
      <c r="M5" s="166"/>
      <c r="N5" s="167"/>
      <c r="P5" s="165" t="s">
        <v>45</v>
      </c>
      <c r="Q5" s="166"/>
      <c r="R5" s="166"/>
      <c r="S5" s="167"/>
      <c r="U5" s="165" t="s">
        <v>46</v>
      </c>
      <c r="V5" s="166"/>
      <c r="W5" s="166"/>
      <c r="X5" s="166"/>
      <c r="Y5" s="166"/>
      <c r="Z5" s="167"/>
      <c r="AB5" s="170" t="s">
        <v>47</v>
      </c>
      <c r="AC5" s="171"/>
      <c r="AD5" s="171"/>
      <c r="AE5" s="171"/>
      <c r="AF5" s="171"/>
      <c r="AG5" s="171"/>
    </row>
    <row r="6" spans="2:33" ht="22.15" customHeight="1" thickBot="1" x14ac:dyDescent="0.35">
      <c r="B6" s="11" t="s">
        <v>48</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4" customFormat="1" ht="109.5" customHeight="1" x14ac:dyDescent="0.3">
      <c r="B7" s="11" t="s">
        <v>49</v>
      </c>
      <c r="C7" s="49"/>
      <c r="D7" s="42" t="s">
        <v>50</v>
      </c>
      <c r="E7" s="42" t="s">
        <v>51</v>
      </c>
      <c r="F7" s="42" t="s">
        <v>52</v>
      </c>
      <c r="G7" s="42" t="s">
        <v>53</v>
      </c>
      <c r="H7" s="49"/>
      <c r="I7" s="42" t="s">
        <v>54</v>
      </c>
      <c r="J7" s="42" t="s">
        <v>55</v>
      </c>
      <c r="K7" s="42" t="s">
        <v>56</v>
      </c>
      <c r="L7" s="42" t="s">
        <v>57</v>
      </c>
      <c r="M7" s="42" t="s">
        <v>58</v>
      </c>
      <c r="N7" s="42" t="s">
        <v>59</v>
      </c>
      <c r="O7" s="49"/>
      <c r="P7" s="42" t="s">
        <v>60</v>
      </c>
      <c r="Q7" s="42" t="s">
        <v>61</v>
      </c>
      <c r="R7" s="42" t="s">
        <v>62</v>
      </c>
      <c r="S7" s="42" t="s">
        <v>63</v>
      </c>
      <c r="T7" s="49"/>
      <c r="U7" s="42" t="s">
        <v>64</v>
      </c>
      <c r="V7" s="42" t="s">
        <v>65</v>
      </c>
      <c r="W7" s="42" t="s">
        <v>66</v>
      </c>
      <c r="X7" s="42" t="s">
        <v>67</v>
      </c>
      <c r="Y7" s="42" t="s">
        <v>68</v>
      </c>
      <c r="Z7" s="42" t="s">
        <v>69</v>
      </c>
      <c r="AB7" s="51" t="s">
        <v>70</v>
      </c>
      <c r="AC7" s="51" t="s">
        <v>71</v>
      </c>
      <c r="AD7" s="51" t="s">
        <v>72</v>
      </c>
      <c r="AE7" s="51" t="s">
        <v>73</v>
      </c>
      <c r="AF7" s="51" t="s">
        <v>74</v>
      </c>
      <c r="AG7" s="52" t="s">
        <v>75</v>
      </c>
    </row>
    <row r="8" spans="2:33" s="55" customFormat="1" ht="43.15" customHeight="1" x14ac:dyDescent="0.3">
      <c r="B8" s="12" t="s">
        <v>76</v>
      </c>
      <c r="C8" s="49"/>
      <c r="D8" s="42" t="s">
        <v>77</v>
      </c>
      <c r="E8" s="42" t="s">
        <v>78</v>
      </c>
      <c r="F8" s="42" t="s">
        <v>79</v>
      </c>
      <c r="G8" s="42" t="s">
        <v>77</v>
      </c>
      <c r="H8" s="49"/>
      <c r="I8" s="42" t="s">
        <v>80</v>
      </c>
      <c r="J8" s="42" t="s">
        <v>81</v>
      </c>
      <c r="K8" s="42" t="s">
        <v>82</v>
      </c>
      <c r="L8" s="42" t="s">
        <v>81</v>
      </c>
      <c r="M8" s="42" t="s">
        <v>82</v>
      </c>
      <c r="N8" s="42" t="s">
        <v>83</v>
      </c>
      <c r="O8" s="49"/>
      <c r="P8" s="64" t="s">
        <v>84</v>
      </c>
      <c r="Q8" s="64" t="s">
        <v>84</v>
      </c>
      <c r="R8" s="64" t="s">
        <v>84</v>
      </c>
      <c r="S8" s="42" t="s">
        <v>85</v>
      </c>
      <c r="T8" s="49"/>
      <c r="U8" s="42" t="s">
        <v>84</v>
      </c>
      <c r="V8" s="42" t="s">
        <v>77</v>
      </c>
      <c r="W8" s="42" t="s">
        <v>86</v>
      </c>
      <c r="X8" s="42" t="s">
        <v>87</v>
      </c>
      <c r="Y8" s="42" t="s">
        <v>88</v>
      </c>
      <c r="Z8" s="42" t="s">
        <v>85</v>
      </c>
      <c r="AB8" s="89" t="s">
        <v>77</v>
      </c>
      <c r="AC8" s="89" t="s">
        <v>82</v>
      </c>
      <c r="AD8" s="89" t="s">
        <v>77</v>
      </c>
      <c r="AE8" s="89" t="s">
        <v>77</v>
      </c>
      <c r="AF8" s="89" t="s">
        <v>82</v>
      </c>
      <c r="AG8" s="90" t="s">
        <v>77</v>
      </c>
    </row>
    <row r="9" spans="2:33" s="44" customFormat="1" ht="16.899999999999999" customHeight="1" x14ac:dyDescent="0.3">
      <c r="B9" s="40" t="s">
        <v>90</v>
      </c>
      <c r="C9" s="41"/>
      <c r="D9" s="43"/>
      <c r="E9" s="42" t="s">
        <v>91</v>
      </c>
      <c r="F9" s="42" t="s">
        <v>91</v>
      </c>
      <c r="G9" s="43"/>
      <c r="H9" s="41"/>
      <c r="I9" s="42">
        <v>0</v>
      </c>
      <c r="J9" s="43"/>
      <c r="K9" s="42">
        <v>2</v>
      </c>
      <c r="L9" s="43"/>
      <c r="M9" s="42">
        <v>2</v>
      </c>
      <c r="N9" s="43"/>
      <c r="O9" s="41"/>
      <c r="P9" s="43"/>
      <c r="Q9" s="43"/>
      <c r="R9" s="43"/>
      <c r="S9" s="43"/>
      <c r="T9" s="41"/>
      <c r="U9" s="43"/>
      <c r="V9" s="43"/>
      <c r="W9" s="43"/>
      <c r="X9" s="42">
        <v>0</v>
      </c>
      <c r="Y9" s="56"/>
      <c r="Z9" s="56"/>
      <c r="AB9" s="86"/>
      <c r="AC9" s="87">
        <v>0</v>
      </c>
      <c r="AD9" s="86"/>
      <c r="AE9" s="86"/>
      <c r="AF9" s="87">
        <v>0</v>
      </c>
      <c r="AG9" s="86"/>
    </row>
    <row r="10" spans="2:33" s="49" customFormat="1" ht="34.9" customHeight="1" thickBot="1" x14ac:dyDescent="0.35">
      <c r="B10" s="13" t="s">
        <v>92</v>
      </c>
      <c r="D10" s="42" t="s">
        <v>93</v>
      </c>
      <c r="E10" s="42" t="s">
        <v>93</v>
      </c>
      <c r="F10" s="42" t="s">
        <v>93</v>
      </c>
      <c r="G10" s="42" t="s">
        <v>93</v>
      </c>
      <c r="I10" s="42" t="s">
        <v>93</v>
      </c>
      <c r="J10" s="56"/>
      <c r="K10" s="42" t="s">
        <v>93</v>
      </c>
      <c r="L10" s="56"/>
      <c r="M10" s="56"/>
      <c r="N10" s="56"/>
      <c r="P10" s="56"/>
      <c r="Q10" s="56"/>
      <c r="R10" s="56"/>
      <c r="S10" s="56"/>
      <c r="U10" s="56"/>
      <c r="V10" s="56"/>
      <c r="W10" s="56"/>
      <c r="X10" s="56"/>
      <c r="Y10" s="56"/>
      <c r="Z10" s="57"/>
      <c r="AB10" s="87" t="s">
        <v>93</v>
      </c>
      <c r="AC10" s="88"/>
      <c r="AD10" s="87" t="s">
        <v>93</v>
      </c>
      <c r="AE10" s="88"/>
      <c r="AF10" s="88"/>
      <c r="AG10" s="88"/>
    </row>
    <row r="11" spans="2:33" s="100" customFormat="1" x14ac:dyDescent="0.3">
      <c r="D11" s="151"/>
      <c r="E11" s="152"/>
      <c r="F11" s="152"/>
      <c r="G11" s="152"/>
      <c r="H11" s="152"/>
      <c r="I11" s="152"/>
      <c r="J11" s="152"/>
      <c r="K11" s="152"/>
      <c r="L11" s="152"/>
      <c r="M11" s="152"/>
      <c r="N11" s="152"/>
      <c r="P11" s="152"/>
      <c r="Q11" s="152"/>
      <c r="R11" s="152"/>
      <c r="S11" s="152"/>
      <c r="T11" s="151"/>
      <c r="U11" s="152"/>
      <c r="V11" s="152"/>
      <c r="W11" s="152"/>
      <c r="X11" s="152"/>
      <c r="Y11" s="152"/>
      <c r="Z11" s="153"/>
      <c r="AA11" s="92"/>
      <c r="AB11" s="152"/>
      <c r="AC11" s="152"/>
      <c r="AD11" s="152"/>
      <c r="AE11" s="152"/>
      <c r="AF11" s="152"/>
      <c r="AG11" s="152"/>
    </row>
    <row r="12" spans="2:33" x14ac:dyDescent="0.3">
      <c r="B12" s="133"/>
      <c r="D12" s="10" t="s">
        <v>94</v>
      </c>
      <c r="E12" s="78">
        <v>52.632443000000002</v>
      </c>
      <c r="F12" s="78">
        <v>1.5585169000000001</v>
      </c>
      <c r="G12" s="73" t="s">
        <v>95</v>
      </c>
      <c r="I12" s="84">
        <v>53.827925533927967</v>
      </c>
      <c r="J12" s="73" t="s">
        <v>96</v>
      </c>
      <c r="K12" s="141">
        <v>2.2048062054501023</v>
      </c>
      <c r="L12" s="123" t="s">
        <v>97</v>
      </c>
      <c r="M12" s="77">
        <v>0.75</v>
      </c>
      <c r="N12" s="124" t="s">
        <v>101</v>
      </c>
      <c r="O12" s="100"/>
      <c r="P12" s="119" t="s">
        <v>93</v>
      </c>
      <c r="Q12" s="119" t="s">
        <v>93</v>
      </c>
      <c r="R12" s="79" t="s">
        <v>98</v>
      </c>
      <c r="S12" s="79" t="s">
        <v>98</v>
      </c>
      <c r="T12" s="100"/>
      <c r="U12" s="79" t="s">
        <v>98</v>
      </c>
      <c r="V12" s="125"/>
      <c r="W12" s="142" t="s">
        <v>99</v>
      </c>
      <c r="X12" s="142">
        <v>19</v>
      </c>
      <c r="Y12" s="141">
        <v>3</v>
      </c>
      <c r="Z12" s="127" t="s">
        <v>100</v>
      </c>
      <c r="AB12" s="126" t="s">
        <v>2530</v>
      </c>
      <c r="AC12" s="144">
        <v>58.96</v>
      </c>
      <c r="AD12" s="144" t="s">
        <v>2748</v>
      </c>
      <c r="AE12" s="144" t="s">
        <v>2749</v>
      </c>
      <c r="AF12" s="144">
        <v>34.94</v>
      </c>
      <c r="AG12" s="144" t="s">
        <v>2748</v>
      </c>
    </row>
    <row r="13" spans="2:33" x14ac:dyDescent="0.3">
      <c r="B13" s="133"/>
      <c r="D13" s="10" t="s">
        <v>102</v>
      </c>
      <c r="E13" s="78">
        <v>52.365409</v>
      </c>
      <c r="F13" s="78">
        <v>-0.24491229</v>
      </c>
      <c r="G13" s="73" t="s">
        <v>103</v>
      </c>
      <c r="I13" s="84">
        <v>84.344018026257956</v>
      </c>
      <c r="J13" s="73" t="s">
        <v>96</v>
      </c>
      <c r="K13" s="141">
        <v>1.9408396447427341</v>
      </c>
      <c r="L13" s="123" t="s">
        <v>97</v>
      </c>
      <c r="M13" s="77">
        <v>0.75</v>
      </c>
      <c r="N13" s="124" t="s">
        <v>105</v>
      </c>
      <c r="O13" s="100"/>
      <c r="P13" s="119" t="s">
        <v>93</v>
      </c>
      <c r="Q13" s="119" t="s">
        <v>98</v>
      </c>
      <c r="R13" s="79" t="s">
        <v>98</v>
      </c>
      <c r="S13" s="79" t="s">
        <v>98</v>
      </c>
      <c r="T13" s="100"/>
      <c r="U13" s="79" t="s">
        <v>98</v>
      </c>
      <c r="V13" s="125"/>
      <c r="W13" s="142" t="s">
        <v>104</v>
      </c>
      <c r="X13" s="142">
        <v>28</v>
      </c>
      <c r="Y13" s="141">
        <v>3.5</v>
      </c>
      <c r="Z13" s="127" t="s">
        <v>100</v>
      </c>
      <c r="AB13" s="126" t="s">
        <v>2520</v>
      </c>
      <c r="AC13" s="144">
        <v>96.009999999999991</v>
      </c>
      <c r="AD13" s="144" t="s">
        <v>2748</v>
      </c>
      <c r="AE13" s="144" t="s">
        <v>2514</v>
      </c>
      <c r="AF13" s="144">
        <v>3.9899999999999998</v>
      </c>
      <c r="AG13" s="144" t="s">
        <v>2748</v>
      </c>
    </row>
    <row r="14" spans="2:33" x14ac:dyDescent="0.3">
      <c r="B14" s="133"/>
      <c r="D14" s="10" t="s">
        <v>106</v>
      </c>
      <c r="E14" s="78">
        <v>52.185487999999999</v>
      </c>
      <c r="F14" s="78">
        <v>1.5982259000000001</v>
      </c>
      <c r="G14" s="73" t="s">
        <v>107</v>
      </c>
      <c r="I14" s="84">
        <v>75.922325687844221</v>
      </c>
      <c r="J14" s="73" t="s">
        <v>96</v>
      </c>
      <c r="K14" s="141">
        <v>1.4249999976158141</v>
      </c>
      <c r="L14" s="123" t="s">
        <v>97</v>
      </c>
      <c r="M14" s="77">
        <v>0.75</v>
      </c>
      <c r="N14" s="124" t="s">
        <v>109</v>
      </c>
      <c r="O14" s="100"/>
      <c r="P14" s="119" t="s">
        <v>98</v>
      </c>
      <c r="Q14" s="119" t="s">
        <v>98</v>
      </c>
      <c r="R14" s="79" t="s">
        <v>98</v>
      </c>
      <c r="S14" s="79" t="s">
        <v>98</v>
      </c>
      <c r="T14" s="100"/>
      <c r="U14" s="79" t="s">
        <v>98</v>
      </c>
      <c r="V14" s="125"/>
      <c r="W14" s="142" t="s">
        <v>108</v>
      </c>
      <c r="X14" s="142">
        <v>19</v>
      </c>
      <c r="Y14" s="141">
        <v>2</v>
      </c>
      <c r="Z14" s="127" t="s">
        <v>100</v>
      </c>
      <c r="AB14" s="126" t="s">
        <v>2522</v>
      </c>
      <c r="AC14" s="144">
        <v>64.11</v>
      </c>
      <c r="AD14" s="144" t="s">
        <v>2748</v>
      </c>
      <c r="AE14" s="144" t="s">
        <v>2490</v>
      </c>
      <c r="AF14" s="144">
        <v>20.84</v>
      </c>
      <c r="AG14" s="144" t="s">
        <v>2748</v>
      </c>
    </row>
    <row r="15" spans="2:33" x14ac:dyDescent="0.3">
      <c r="B15" s="133"/>
      <c r="D15" s="10" t="s">
        <v>110</v>
      </c>
      <c r="E15" s="78">
        <v>53.260885000000002</v>
      </c>
      <c r="F15" s="78">
        <v>0.18901259000000001</v>
      </c>
      <c r="G15" s="73" t="s">
        <v>111</v>
      </c>
      <c r="I15" s="84">
        <v>67.721376675218934</v>
      </c>
      <c r="J15" s="73" t="s">
        <v>96</v>
      </c>
      <c r="K15" s="141">
        <v>2.5336019536019538</v>
      </c>
      <c r="L15" s="123" t="s">
        <v>97</v>
      </c>
      <c r="M15" s="77">
        <v>0.75</v>
      </c>
      <c r="N15" s="124" t="s">
        <v>109</v>
      </c>
      <c r="O15" s="100"/>
      <c r="P15" s="119" t="s">
        <v>93</v>
      </c>
      <c r="Q15" s="119" t="s">
        <v>98</v>
      </c>
      <c r="R15" s="79" t="s">
        <v>98</v>
      </c>
      <c r="S15" s="79" t="s">
        <v>98</v>
      </c>
      <c r="T15" s="100"/>
      <c r="U15" s="79" t="s">
        <v>98</v>
      </c>
      <c r="V15" s="125"/>
      <c r="W15" s="142" t="s">
        <v>108</v>
      </c>
      <c r="X15" s="142">
        <v>28</v>
      </c>
      <c r="Y15" s="141">
        <v>4.666666666666667</v>
      </c>
      <c r="Z15" s="127" t="s">
        <v>100</v>
      </c>
      <c r="AB15" s="126" t="s">
        <v>2495</v>
      </c>
      <c r="AC15" s="144">
        <v>46.27</v>
      </c>
      <c r="AD15" s="144" t="s">
        <v>2748</v>
      </c>
      <c r="AE15" s="144" t="s">
        <v>2498</v>
      </c>
      <c r="AF15" s="144">
        <v>24.43</v>
      </c>
      <c r="AG15" s="144" t="s">
        <v>2748</v>
      </c>
    </row>
    <row r="16" spans="2:33" x14ac:dyDescent="0.3">
      <c r="B16" s="133"/>
      <c r="D16" s="10" t="s">
        <v>112</v>
      </c>
      <c r="E16" s="78">
        <v>53.035687000000003</v>
      </c>
      <c r="F16" s="78">
        <v>-0.34011314999999998</v>
      </c>
      <c r="G16" s="73" t="s">
        <v>113</v>
      </c>
      <c r="I16" s="84">
        <v>590.41481537549623</v>
      </c>
      <c r="J16" s="73" t="s">
        <v>96</v>
      </c>
      <c r="K16" s="141">
        <v>3.1435266574166563</v>
      </c>
      <c r="L16" s="123" t="s">
        <v>97</v>
      </c>
      <c r="M16" s="77">
        <v>0.75</v>
      </c>
      <c r="N16" s="124" t="s">
        <v>115</v>
      </c>
      <c r="O16" s="100"/>
      <c r="P16" s="119" t="s">
        <v>98</v>
      </c>
      <c r="Q16" s="119" t="s">
        <v>98</v>
      </c>
      <c r="R16" s="79" t="s">
        <v>98</v>
      </c>
      <c r="S16" s="79" t="s">
        <v>98</v>
      </c>
      <c r="T16" s="100"/>
      <c r="U16" s="79" t="s">
        <v>98</v>
      </c>
      <c r="V16" s="125"/>
      <c r="W16" s="142" t="s">
        <v>114</v>
      </c>
      <c r="X16" s="142">
        <v>28</v>
      </c>
      <c r="Y16" s="141">
        <v>0.8571428571428571</v>
      </c>
      <c r="Z16" s="127" t="s">
        <v>100</v>
      </c>
      <c r="AB16" s="126" t="s">
        <v>2495</v>
      </c>
      <c r="AC16" s="144">
        <v>42.92</v>
      </c>
      <c r="AD16" s="144" t="s">
        <v>2748</v>
      </c>
      <c r="AE16" s="144" t="s">
        <v>2494</v>
      </c>
      <c r="AF16" s="144">
        <v>34.33</v>
      </c>
      <c r="AG16" s="144" t="s">
        <v>2748</v>
      </c>
    </row>
    <row r="17" spans="2:33" x14ac:dyDescent="0.3">
      <c r="B17" s="133"/>
      <c r="D17" s="10" t="s">
        <v>116</v>
      </c>
      <c r="E17" s="78">
        <v>51.933340000000001</v>
      </c>
      <c r="F17" s="78">
        <v>-0.25513039999999998</v>
      </c>
      <c r="G17" s="73" t="s">
        <v>117</v>
      </c>
      <c r="I17" s="84">
        <v>82.303814560637477</v>
      </c>
      <c r="J17" s="73" t="s">
        <v>96</v>
      </c>
      <c r="K17" s="141">
        <v>3.1658333163460091</v>
      </c>
      <c r="L17" s="123" t="s">
        <v>97</v>
      </c>
      <c r="M17" s="77">
        <v>0.75</v>
      </c>
      <c r="N17" s="124" t="s">
        <v>105</v>
      </c>
      <c r="O17" s="100"/>
      <c r="P17" s="119" t="s">
        <v>93</v>
      </c>
      <c r="Q17" s="119" t="s">
        <v>98</v>
      </c>
      <c r="R17" s="79" t="s">
        <v>98</v>
      </c>
      <c r="S17" s="79" t="s">
        <v>98</v>
      </c>
      <c r="T17" s="100"/>
      <c r="U17" s="79" t="s">
        <v>98</v>
      </c>
      <c r="V17" s="125"/>
      <c r="W17" s="142" t="s">
        <v>108</v>
      </c>
      <c r="X17" s="142">
        <v>28</v>
      </c>
      <c r="Y17" s="141">
        <v>3.8181818181818183</v>
      </c>
      <c r="Z17" s="127" t="s">
        <v>100</v>
      </c>
      <c r="AB17" s="126" t="s">
        <v>2492</v>
      </c>
      <c r="AC17" s="144">
        <v>36</v>
      </c>
      <c r="AD17" s="144" t="s">
        <v>2748</v>
      </c>
      <c r="AE17" s="144" t="s">
        <v>2520</v>
      </c>
      <c r="AF17" s="144">
        <v>25.14</v>
      </c>
      <c r="AG17" s="144" t="s">
        <v>2748</v>
      </c>
    </row>
    <row r="18" spans="2:33" x14ac:dyDescent="0.3">
      <c r="B18" s="133"/>
      <c r="D18" s="10" t="s">
        <v>118</v>
      </c>
      <c r="E18" s="78">
        <v>52.132176000000001</v>
      </c>
      <c r="F18" s="78">
        <v>-0.87941411000000003</v>
      </c>
      <c r="G18" s="73" t="s">
        <v>119</v>
      </c>
      <c r="I18" s="84">
        <v>91.11348001710364</v>
      </c>
      <c r="J18" s="73" t="s">
        <v>96</v>
      </c>
      <c r="K18" s="141">
        <v>1.6492823395242751</v>
      </c>
      <c r="L18" s="123" t="s">
        <v>97</v>
      </c>
      <c r="M18" s="77">
        <v>0.75</v>
      </c>
      <c r="N18" s="124" t="s">
        <v>109</v>
      </c>
      <c r="O18" s="100"/>
      <c r="P18" s="119" t="s">
        <v>93</v>
      </c>
      <c r="Q18" s="119" t="s">
        <v>98</v>
      </c>
      <c r="R18" s="79" t="s">
        <v>98</v>
      </c>
      <c r="S18" s="79" t="s">
        <v>98</v>
      </c>
      <c r="T18" s="100"/>
      <c r="U18" s="79" t="s">
        <v>98</v>
      </c>
      <c r="V18" s="125"/>
      <c r="W18" s="142" t="s">
        <v>108</v>
      </c>
      <c r="X18" s="142">
        <v>28</v>
      </c>
      <c r="Y18" s="141">
        <v>3.5</v>
      </c>
      <c r="Z18" s="127" t="s">
        <v>100</v>
      </c>
      <c r="AB18" s="126" t="s">
        <v>2514</v>
      </c>
      <c r="AC18" s="144">
        <v>65.33</v>
      </c>
      <c r="AD18" s="144" t="s">
        <v>2748</v>
      </c>
      <c r="AE18" s="144" t="s">
        <v>2493</v>
      </c>
      <c r="AF18" s="144">
        <v>31.04</v>
      </c>
      <c r="AG18" s="144" t="s">
        <v>2748</v>
      </c>
    </row>
    <row r="19" spans="2:33" x14ac:dyDescent="0.3">
      <c r="B19" s="133"/>
      <c r="D19" s="10" t="s">
        <v>120</v>
      </c>
      <c r="E19" s="78">
        <v>52.515906000000001</v>
      </c>
      <c r="F19" s="78">
        <v>0.98902234</v>
      </c>
      <c r="G19" s="73" t="s">
        <v>121</v>
      </c>
      <c r="I19" s="84">
        <v>302.22436977114444</v>
      </c>
      <c r="J19" s="73" t="s">
        <v>96</v>
      </c>
      <c r="K19" s="141">
        <v>2.5952380952380953</v>
      </c>
      <c r="L19" s="123" t="s">
        <v>97</v>
      </c>
      <c r="M19" s="77">
        <v>0.75</v>
      </c>
      <c r="N19" s="124" t="s">
        <v>105</v>
      </c>
      <c r="O19" s="100"/>
      <c r="P19" s="119" t="s">
        <v>93</v>
      </c>
      <c r="Q19" s="119" t="s">
        <v>93</v>
      </c>
      <c r="R19" s="79" t="s">
        <v>98</v>
      </c>
      <c r="S19" s="79" t="s">
        <v>98</v>
      </c>
      <c r="T19" s="100"/>
      <c r="U19" s="79" t="s">
        <v>98</v>
      </c>
      <c r="V19" s="125"/>
      <c r="W19" s="142" t="s">
        <v>108</v>
      </c>
      <c r="X19" s="142">
        <v>28</v>
      </c>
      <c r="Y19" s="141">
        <v>0.91304347826086951</v>
      </c>
      <c r="Z19" s="127" t="s">
        <v>100</v>
      </c>
      <c r="AB19" s="126" t="s">
        <v>2530</v>
      </c>
      <c r="AC19" s="144">
        <v>87.59</v>
      </c>
      <c r="AD19" s="144" t="s">
        <v>2748</v>
      </c>
      <c r="AE19" s="144" t="s">
        <v>2494</v>
      </c>
      <c r="AF19" s="144">
        <v>7.35</v>
      </c>
      <c r="AG19" s="144" t="s">
        <v>2748</v>
      </c>
    </row>
    <row r="20" spans="2:33" x14ac:dyDescent="0.3">
      <c r="B20" s="133"/>
      <c r="D20" s="10" t="s">
        <v>122</v>
      </c>
      <c r="E20" s="78">
        <v>52.792487000000001</v>
      </c>
      <c r="F20" s="78">
        <v>1.2699525</v>
      </c>
      <c r="G20" s="73" t="s">
        <v>123</v>
      </c>
      <c r="I20" s="84">
        <v>232.56981669735401</v>
      </c>
      <c r="J20" s="73" t="s">
        <v>96</v>
      </c>
      <c r="K20" s="141">
        <v>1.4528149809438691</v>
      </c>
      <c r="L20" s="123" t="s">
        <v>97</v>
      </c>
      <c r="M20" s="77">
        <v>0.75</v>
      </c>
      <c r="N20" s="124" t="s">
        <v>124</v>
      </c>
      <c r="O20" s="100"/>
      <c r="P20" s="119" t="s">
        <v>93</v>
      </c>
      <c r="Q20" s="119" t="s">
        <v>93</v>
      </c>
      <c r="R20" s="79" t="s">
        <v>98</v>
      </c>
      <c r="S20" s="79" t="s">
        <v>98</v>
      </c>
      <c r="T20" s="100"/>
      <c r="U20" s="79" t="s">
        <v>98</v>
      </c>
      <c r="V20" s="125"/>
      <c r="W20" s="142" t="s">
        <v>108</v>
      </c>
      <c r="X20" s="142">
        <v>28</v>
      </c>
      <c r="Y20" s="141">
        <v>1.024390243902439</v>
      </c>
      <c r="Z20" s="127" t="s">
        <v>100</v>
      </c>
      <c r="AB20" s="126" t="s">
        <v>2494</v>
      </c>
      <c r="AC20" s="144">
        <v>51.64</v>
      </c>
      <c r="AD20" s="144" t="s">
        <v>2748</v>
      </c>
      <c r="AE20" s="144" t="s">
        <v>2749</v>
      </c>
      <c r="AF20" s="144">
        <v>44.04</v>
      </c>
      <c r="AG20" s="144" t="s">
        <v>2748</v>
      </c>
    </row>
    <row r="21" spans="2:33" x14ac:dyDescent="0.3">
      <c r="B21" s="133"/>
      <c r="D21" s="10" t="s">
        <v>125</v>
      </c>
      <c r="E21" s="78">
        <v>52.290950000000002</v>
      </c>
      <c r="F21" s="78">
        <v>0.92222086000000003</v>
      </c>
      <c r="G21" s="73" t="s">
        <v>126</v>
      </c>
      <c r="I21" s="84">
        <v>54.436641977768836</v>
      </c>
      <c r="J21" s="73" t="s">
        <v>96</v>
      </c>
      <c r="K21" s="141">
        <v>1.24</v>
      </c>
      <c r="L21" s="123" t="s">
        <v>97</v>
      </c>
      <c r="M21" s="77">
        <v>0.75</v>
      </c>
      <c r="N21" s="124" t="s">
        <v>105</v>
      </c>
      <c r="O21" s="100"/>
      <c r="P21" s="119" t="s">
        <v>93</v>
      </c>
      <c r="Q21" s="119" t="s">
        <v>98</v>
      </c>
      <c r="R21" s="79" t="s">
        <v>98</v>
      </c>
      <c r="S21" s="79" t="s">
        <v>98</v>
      </c>
      <c r="T21" s="100"/>
      <c r="U21" s="79" t="s">
        <v>98</v>
      </c>
      <c r="V21" s="125"/>
      <c r="W21" s="142" t="s">
        <v>127</v>
      </c>
      <c r="X21" s="142">
        <v>19</v>
      </c>
      <c r="Y21" s="141">
        <v>3.5</v>
      </c>
      <c r="Z21" s="127" t="s">
        <v>100</v>
      </c>
      <c r="AB21" s="126" t="s">
        <v>2530</v>
      </c>
      <c r="AC21" s="144">
        <v>96.25</v>
      </c>
      <c r="AD21" s="144" t="s">
        <v>2748</v>
      </c>
      <c r="AE21" s="144" t="s">
        <v>2522</v>
      </c>
      <c r="AF21" s="144">
        <v>2.5</v>
      </c>
      <c r="AG21" s="144" t="s">
        <v>2748</v>
      </c>
    </row>
    <row r="22" spans="2:33" x14ac:dyDescent="0.3">
      <c r="B22" s="133"/>
      <c r="D22" s="10" t="s">
        <v>128</v>
      </c>
      <c r="E22" s="78">
        <v>52.136679999999998</v>
      </c>
      <c r="F22" s="78">
        <v>0.29845016000000002</v>
      </c>
      <c r="G22" s="73" t="s">
        <v>129</v>
      </c>
      <c r="I22" s="84">
        <v>44.269070608119222</v>
      </c>
      <c r="J22" s="73" t="s">
        <v>96</v>
      </c>
      <c r="K22" s="141">
        <v>2.2229167318176608</v>
      </c>
      <c r="L22" s="123" t="s">
        <v>97</v>
      </c>
      <c r="M22" s="77">
        <v>0.75</v>
      </c>
      <c r="N22" s="124" t="s">
        <v>109</v>
      </c>
      <c r="O22" s="100"/>
      <c r="P22" s="119" t="s">
        <v>93</v>
      </c>
      <c r="Q22" s="119" t="s">
        <v>98</v>
      </c>
      <c r="R22" s="79" t="s">
        <v>98</v>
      </c>
      <c r="S22" s="79" t="s">
        <v>98</v>
      </c>
      <c r="T22" s="100"/>
      <c r="U22" s="79" t="s">
        <v>98</v>
      </c>
      <c r="V22" s="125"/>
      <c r="W22" s="142" t="s">
        <v>108</v>
      </c>
      <c r="X22" s="142">
        <v>28</v>
      </c>
      <c r="Y22" s="141">
        <v>4.2</v>
      </c>
      <c r="Z22" s="127" t="s">
        <v>100</v>
      </c>
      <c r="AB22" s="126" t="s">
        <v>2483</v>
      </c>
      <c r="AC22" s="144">
        <v>77.61</v>
      </c>
      <c r="AD22" s="144" t="s">
        <v>2748</v>
      </c>
      <c r="AE22" s="144" t="s">
        <v>2530</v>
      </c>
      <c r="AF22" s="144">
        <v>13.43</v>
      </c>
      <c r="AG22" s="144" t="s">
        <v>2748</v>
      </c>
    </row>
    <row r="23" spans="2:33" x14ac:dyDescent="0.3">
      <c r="B23" s="133"/>
      <c r="D23" s="10" t="s">
        <v>20</v>
      </c>
      <c r="E23" s="78">
        <v>53.198045</v>
      </c>
      <c r="F23" s="78">
        <v>-0.31438532000000002</v>
      </c>
      <c r="G23" s="73" t="s">
        <v>130</v>
      </c>
      <c r="I23" s="84">
        <v>36.288864921282375</v>
      </c>
      <c r="J23" s="73" t="s">
        <v>96</v>
      </c>
      <c r="K23" s="141">
        <v>2.84</v>
      </c>
      <c r="L23" s="123" t="s">
        <v>96</v>
      </c>
      <c r="M23" s="77">
        <v>0.75</v>
      </c>
      <c r="N23" s="124" t="s">
        <v>109</v>
      </c>
      <c r="O23" s="100"/>
      <c r="P23" s="119" t="s">
        <v>93</v>
      </c>
      <c r="Q23" s="119" t="s">
        <v>98</v>
      </c>
      <c r="R23" s="79" t="s">
        <v>98</v>
      </c>
      <c r="S23" s="79" t="s">
        <v>98</v>
      </c>
      <c r="T23" s="211"/>
      <c r="U23" s="79" t="s">
        <v>98</v>
      </c>
      <c r="V23" s="125"/>
      <c r="W23" s="142" t="s">
        <v>108</v>
      </c>
      <c r="X23" s="142">
        <v>19</v>
      </c>
      <c r="Y23" s="141">
        <v>6</v>
      </c>
      <c r="Z23" s="127"/>
      <c r="AB23" s="126" t="s">
        <v>2516</v>
      </c>
      <c r="AC23" s="144">
        <v>82.01</v>
      </c>
      <c r="AD23" s="144" t="s">
        <v>2748</v>
      </c>
      <c r="AE23" s="144" t="s">
        <v>2520</v>
      </c>
      <c r="AF23" s="144">
        <v>10.31</v>
      </c>
      <c r="AG23" s="144" t="s">
        <v>2748</v>
      </c>
    </row>
    <row r="24" spans="2:33" x14ac:dyDescent="0.3">
      <c r="B24" s="133"/>
      <c r="D24" s="10" t="s">
        <v>131</v>
      </c>
      <c r="E24" s="78">
        <v>51.981284000000002</v>
      </c>
      <c r="F24" s="78">
        <v>-0.42218132000000003</v>
      </c>
      <c r="G24" s="73" t="s">
        <v>132</v>
      </c>
      <c r="I24" s="84">
        <v>119.45558521000196</v>
      </c>
      <c r="J24" s="73" t="s">
        <v>96</v>
      </c>
      <c r="K24" s="141">
        <v>1.9586208740954916</v>
      </c>
      <c r="L24" s="123" t="s">
        <v>97</v>
      </c>
      <c r="M24" s="77">
        <v>0.75</v>
      </c>
      <c r="N24" s="124" t="s">
        <v>133</v>
      </c>
      <c r="O24" s="100"/>
      <c r="P24" s="119" t="s">
        <v>93</v>
      </c>
      <c r="Q24" s="119" t="s">
        <v>93</v>
      </c>
      <c r="R24" s="79" t="s">
        <v>98</v>
      </c>
      <c r="S24" s="79" t="s">
        <v>98</v>
      </c>
      <c r="T24" s="100"/>
      <c r="U24" s="79" t="s">
        <v>98</v>
      </c>
      <c r="V24" s="125"/>
      <c r="W24" s="142" t="s">
        <v>108</v>
      </c>
      <c r="X24" s="142">
        <v>28</v>
      </c>
      <c r="Y24" s="141">
        <v>4.666666666666667</v>
      </c>
      <c r="Z24" s="127" t="s">
        <v>100</v>
      </c>
      <c r="AB24" s="126" t="s">
        <v>2514</v>
      </c>
      <c r="AC24" s="144">
        <v>45.51</v>
      </c>
      <c r="AD24" s="144" t="s">
        <v>2748</v>
      </c>
      <c r="AE24" s="144" t="s">
        <v>2492</v>
      </c>
      <c r="AF24" s="144">
        <v>41.18</v>
      </c>
      <c r="AG24" s="144" t="s">
        <v>2748</v>
      </c>
    </row>
    <row r="25" spans="2:33" x14ac:dyDescent="0.3">
      <c r="B25" s="133"/>
      <c r="D25" s="10" t="s">
        <v>134</v>
      </c>
      <c r="E25" s="78">
        <v>53.696480000000001</v>
      </c>
      <c r="F25" s="78">
        <v>-0.43055548999999999</v>
      </c>
      <c r="G25" s="73" t="s">
        <v>135</v>
      </c>
      <c r="I25" s="84">
        <v>211.13764652080309</v>
      </c>
      <c r="J25" s="73" t="s">
        <v>96</v>
      </c>
      <c r="K25" s="141">
        <v>4.3003483016056565</v>
      </c>
      <c r="L25" s="123" t="s">
        <v>97</v>
      </c>
      <c r="M25" s="77">
        <v>0.75</v>
      </c>
      <c r="N25" s="124" t="s">
        <v>109</v>
      </c>
      <c r="O25" s="100"/>
      <c r="P25" s="119" t="s">
        <v>93</v>
      </c>
      <c r="Q25" s="119" t="s">
        <v>98</v>
      </c>
      <c r="R25" s="79" t="s">
        <v>98</v>
      </c>
      <c r="S25" s="79" t="s">
        <v>98</v>
      </c>
      <c r="T25" s="100"/>
      <c r="U25" s="79" t="s">
        <v>98</v>
      </c>
      <c r="V25" s="125"/>
      <c r="W25" s="142" t="s">
        <v>108</v>
      </c>
      <c r="X25" s="142">
        <v>28</v>
      </c>
      <c r="Y25" s="141">
        <v>1.5555555555555556</v>
      </c>
      <c r="Z25" s="127" t="s">
        <v>100</v>
      </c>
      <c r="AB25" s="126" t="s">
        <v>2495</v>
      </c>
      <c r="AC25" s="144">
        <v>88.05</v>
      </c>
      <c r="AD25" s="144" t="s">
        <v>2748</v>
      </c>
      <c r="AE25" s="144" t="s">
        <v>2516</v>
      </c>
      <c r="AF25" s="144">
        <v>11.95</v>
      </c>
      <c r="AG25" s="144" t="s">
        <v>2748</v>
      </c>
    </row>
    <row r="26" spans="2:33" x14ac:dyDescent="0.3">
      <c r="B26" s="133"/>
      <c r="D26" s="10" t="s">
        <v>136</v>
      </c>
      <c r="E26" s="78">
        <v>51.589348000000001</v>
      </c>
      <c r="F26" s="78">
        <v>0.50690701000000005</v>
      </c>
      <c r="G26" s="73" t="s">
        <v>137</v>
      </c>
      <c r="I26" s="84">
        <v>2218.2363024647107</v>
      </c>
      <c r="J26" s="73" t="s">
        <v>96</v>
      </c>
      <c r="K26" s="141">
        <v>2.84</v>
      </c>
      <c r="L26" s="123" t="s">
        <v>96</v>
      </c>
      <c r="M26" s="77">
        <v>0.75</v>
      </c>
      <c r="N26" s="124" t="s">
        <v>140</v>
      </c>
      <c r="O26" s="100"/>
      <c r="P26" s="119" t="s">
        <v>93</v>
      </c>
      <c r="Q26" s="119" t="s">
        <v>93</v>
      </c>
      <c r="R26" s="79" t="s">
        <v>93</v>
      </c>
      <c r="S26" s="79" t="s">
        <v>98</v>
      </c>
      <c r="T26" s="100"/>
      <c r="U26" s="79" t="s">
        <v>93</v>
      </c>
      <c r="V26" s="125" t="s">
        <v>138</v>
      </c>
      <c r="W26" s="142" t="s">
        <v>108</v>
      </c>
      <c r="X26" s="142">
        <v>28</v>
      </c>
      <c r="Y26" s="141" t="s">
        <v>139</v>
      </c>
      <c r="Z26" s="127" t="s">
        <v>100</v>
      </c>
      <c r="AB26" s="126" t="s">
        <v>2476</v>
      </c>
      <c r="AC26" s="144">
        <v>100</v>
      </c>
      <c r="AD26" s="144" t="s">
        <v>69</v>
      </c>
      <c r="AE26" s="144" t="s">
        <v>69</v>
      </c>
      <c r="AF26" s="144">
        <v>0</v>
      </c>
      <c r="AG26" s="144" t="s">
        <v>69</v>
      </c>
    </row>
    <row r="27" spans="2:33" x14ac:dyDescent="0.3">
      <c r="B27" s="133"/>
      <c r="D27" s="10" t="s">
        <v>141</v>
      </c>
      <c r="E27" s="78">
        <v>52.090026000000002</v>
      </c>
      <c r="F27" s="78">
        <v>-5.7216489000000002E-2</v>
      </c>
      <c r="G27" s="73" t="s">
        <v>142</v>
      </c>
      <c r="I27" s="84">
        <v>64.289821337962195</v>
      </c>
      <c r="J27" s="73" t="s">
        <v>96</v>
      </c>
      <c r="K27" s="141">
        <v>2.2962499999999997</v>
      </c>
      <c r="L27" s="123" t="s">
        <v>97</v>
      </c>
      <c r="M27" s="77">
        <v>0.75</v>
      </c>
      <c r="N27" s="124" t="s">
        <v>101</v>
      </c>
      <c r="O27" s="100"/>
      <c r="P27" s="119" t="s">
        <v>98</v>
      </c>
      <c r="Q27" s="119" t="s">
        <v>98</v>
      </c>
      <c r="R27" s="79" t="s">
        <v>98</v>
      </c>
      <c r="S27" s="79" t="s">
        <v>98</v>
      </c>
      <c r="T27" s="100"/>
      <c r="U27" s="79" t="s">
        <v>98</v>
      </c>
      <c r="V27" s="125"/>
      <c r="W27" s="142" t="s">
        <v>143</v>
      </c>
      <c r="X27" s="142">
        <v>28</v>
      </c>
      <c r="Y27" s="141">
        <v>3.8181818181818183</v>
      </c>
      <c r="Z27" s="127" t="s">
        <v>100</v>
      </c>
      <c r="AB27" s="126" t="s">
        <v>2483</v>
      </c>
      <c r="AC27" s="144">
        <v>83.89</v>
      </c>
      <c r="AD27" s="144" t="s">
        <v>2748</v>
      </c>
      <c r="AE27" s="144" t="s">
        <v>2535</v>
      </c>
      <c r="AF27" s="144">
        <v>14.48</v>
      </c>
      <c r="AG27" s="144" t="s">
        <v>2748</v>
      </c>
    </row>
    <row r="28" spans="2:33" x14ac:dyDescent="0.3">
      <c r="B28" s="133"/>
      <c r="D28" s="10" t="s">
        <v>144</v>
      </c>
      <c r="E28" s="78">
        <v>53.131272000000003</v>
      </c>
      <c r="F28" s="78">
        <v>-0.64733353000000005</v>
      </c>
      <c r="G28" s="73" t="s">
        <v>145</v>
      </c>
      <c r="I28" s="84">
        <v>41.787380490921834</v>
      </c>
      <c r="J28" s="73" t="s">
        <v>96</v>
      </c>
      <c r="K28" s="141">
        <v>2.84</v>
      </c>
      <c r="L28" s="123" t="s">
        <v>96</v>
      </c>
      <c r="M28" s="77">
        <v>0.75</v>
      </c>
      <c r="N28" s="124" t="s">
        <v>109</v>
      </c>
      <c r="O28" s="100"/>
      <c r="P28" s="119" t="s">
        <v>93</v>
      </c>
      <c r="Q28" s="119" t="s">
        <v>98</v>
      </c>
      <c r="R28" s="79" t="s">
        <v>98</v>
      </c>
      <c r="S28" s="79" t="s">
        <v>98</v>
      </c>
      <c r="T28" s="100"/>
      <c r="U28" s="79" t="s">
        <v>98</v>
      </c>
      <c r="V28" s="125"/>
      <c r="W28" s="142" t="s">
        <v>108</v>
      </c>
      <c r="X28" s="142">
        <v>19</v>
      </c>
      <c r="Y28" s="141">
        <v>4.666666666666667</v>
      </c>
      <c r="Z28" s="127" t="s">
        <v>100</v>
      </c>
      <c r="AB28" s="126" t="s">
        <v>2516</v>
      </c>
      <c r="AC28" s="144">
        <v>91.080000000000013</v>
      </c>
      <c r="AD28" s="144" t="s">
        <v>2748</v>
      </c>
      <c r="AE28" s="144" t="s">
        <v>2520</v>
      </c>
      <c r="AF28" s="144">
        <v>6.13</v>
      </c>
      <c r="AG28" s="144" t="s">
        <v>2748</v>
      </c>
    </row>
    <row r="29" spans="2:33" x14ac:dyDescent="0.3">
      <c r="B29" s="133"/>
      <c r="D29" s="10" t="s">
        <v>146</v>
      </c>
      <c r="E29" s="78">
        <v>52.457540000000002</v>
      </c>
      <c r="F29" s="78">
        <v>1.6018068999999999</v>
      </c>
      <c r="G29" s="73" t="s">
        <v>147</v>
      </c>
      <c r="I29" s="84">
        <v>269.92226309743529</v>
      </c>
      <c r="J29" s="73" t="s">
        <v>96</v>
      </c>
      <c r="K29" s="141">
        <v>3.9708283320835878</v>
      </c>
      <c r="L29" s="123" t="s">
        <v>97</v>
      </c>
      <c r="M29" s="77">
        <v>0.75</v>
      </c>
      <c r="N29" s="124" t="s">
        <v>105</v>
      </c>
      <c r="O29" s="100"/>
      <c r="P29" s="119" t="s">
        <v>93</v>
      </c>
      <c r="Q29" s="119" t="s">
        <v>93</v>
      </c>
      <c r="R29" s="79" t="s">
        <v>98</v>
      </c>
      <c r="S29" s="79" t="s">
        <v>98</v>
      </c>
      <c r="T29" s="100"/>
      <c r="U29" s="79" t="s">
        <v>98</v>
      </c>
      <c r="V29" s="125"/>
      <c r="W29" s="142" t="s">
        <v>148</v>
      </c>
      <c r="X29" s="142">
        <v>28</v>
      </c>
      <c r="Y29" s="141">
        <v>1.0769230769230769</v>
      </c>
      <c r="Z29" s="127" t="s">
        <v>100</v>
      </c>
      <c r="AB29" s="126" t="s">
        <v>2530</v>
      </c>
      <c r="AC29" s="144">
        <v>37.08</v>
      </c>
      <c r="AD29" s="144" t="s">
        <v>2748</v>
      </c>
      <c r="AE29" s="144" t="s">
        <v>2749</v>
      </c>
      <c r="AF29" s="144">
        <v>25.240000000000002</v>
      </c>
      <c r="AG29" s="144" t="s">
        <v>2748</v>
      </c>
    </row>
    <row r="30" spans="2:33" x14ac:dyDescent="0.3">
      <c r="B30" s="133"/>
      <c r="D30" s="10" t="s">
        <v>149</v>
      </c>
      <c r="E30" s="78">
        <v>52.133069999999996</v>
      </c>
      <c r="F30" s="78">
        <v>-0.41623997000000001</v>
      </c>
      <c r="G30" s="73" t="s">
        <v>150</v>
      </c>
      <c r="I30" s="84">
        <v>4377.614407244193</v>
      </c>
      <c r="J30" s="73" t="s">
        <v>96</v>
      </c>
      <c r="K30" s="141">
        <v>2.84</v>
      </c>
      <c r="L30" s="123" t="s">
        <v>96</v>
      </c>
      <c r="M30" s="77">
        <v>0.75</v>
      </c>
      <c r="N30" s="124" t="s">
        <v>124</v>
      </c>
      <c r="O30" s="100"/>
      <c r="P30" s="119" t="s">
        <v>93</v>
      </c>
      <c r="Q30" s="119" t="s">
        <v>93</v>
      </c>
      <c r="R30" s="79" t="s">
        <v>93</v>
      </c>
      <c r="S30" s="79" t="s">
        <v>98</v>
      </c>
      <c r="T30" s="100"/>
      <c r="U30" s="79" t="s">
        <v>98</v>
      </c>
      <c r="V30" s="125"/>
      <c r="W30" s="142" t="s">
        <v>108</v>
      </c>
      <c r="X30" s="142">
        <v>28</v>
      </c>
      <c r="Y30" s="141" t="s">
        <v>139</v>
      </c>
      <c r="Z30" s="127" t="s">
        <v>151</v>
      </c>
      <c r="AB30" s="126" t="s">
        <v>2535</v>
      </c>
      <c r="AC30" s="144">
        <v>98.48</v>
      </c>
      <c r="AD30" s="144" t="s">
        <v>69</v>
      </c>
      <c r="AE30" s="144" t="s">
        <v>2483</v>
      </c>
      <c r="AF30" s="144">
        <v>1.52</v>
      </c>
      <c r="AG30" s="144" t="s">
        <v>2748</v>
      </c>
    </row>
    <row r="31" spans="2:33" x14ac:dyDescent="0.3">
      <c r="B31" s="133"/>
      <c r="D31" s="10" t="s">
        <v>152</v>
      </c>
      <c r="E31" s="78">
        <v>52.715251000000002</v>
      </c>
      <c r="F31" s="78">
        <v>1.3940507</v>
      </c>
      <c r="G31" s="73" t="s">
        <v>153</v>
      </c>
      <c r="I31" s="84">
        <v>201.89987279614115</v>
      </c>
      <c r="J31" s="73" t="s">
        <v>96</v>
      </c>
      <c r="K31" s="141">
        <v>2.4197363024913043</v>
      </c>
      <c r="L31" s="123" t="s">
        <v>97</v>
      </c>
      <c r="M31" s="77">
        <v>0.75</v>
      </c>
      <c r="N31" s="124" t="s">
        <v>105</v>
      </c>
      <c r="O31" s="100"/>
      <c r="P31" s="119" t="s">
        <v>93</v>
      </c>
      <c r="Q31" s="119" t="s">
        <v>93</v>
      </c>
      <c r="R31" s="79" t="s">
        <v>98</v>
      </c>
      <c r="S31" s="79" t="s">
        <v>98</v>
      </c>
      <c r="T31" s="100"/>
      <c r="U31" s="79" t="s">
        <v>98</v>
      </c>
      <c r="V31" s="125"/>
      <c r="W31" s="142" t="s">
        <v>108</v>
      </c>
      <c r="X31" s="142">
        <v>28</v>
      </c>
      <c r="Y31" s="141">
        <v>1.5</v>
      </c>
      <c r="Z31" s="127" t="s">
        <v>100</v>
      </c>
      <c r="AB31" s="126" t="s">
        <v>2494</v>
      </c>
      <c r="AC31" s="144">
        <v>63.56</v>
      </c>
      <c r="AD31" s="144" t="s">
        <v>2748</v>
      </c>
      <c r="AE31" s="144" t="s">
        <v>2749</v>
      </c>
      <c r="AF31" s="144">
        <v>23.849999999999998</v>
      </c>
      <c r="AG31" s="144" t="s">
        <v>2748</v>
      </c>
    </row>
    <row r="32" spans="2:33" x14ac:dyDescent="0.3">
      <c r="B32" s="133"/>
      <c r="D32" s="10" t="s">
        <v>154</v>
      </c>
      <c r="E32" s="78">
        <v>51.548777999999999</v>
      </c>
      <c r="F32" s="78">
        <v>0.54910367000000004</v>
      </c>
      <c r="G32" s="73" t="s">
        <v>155</v>
      </c>
      <c r="I32" s="84">
        <v>477.91598952367571</v>
      </c>
      <c r="J32" s="73" t="s">
        <v>96</v>
      </c>
      <c r="K32" s="141">
        <v>3.9262499879631729</v>
      </c>
      <c r="L32" s="123" t="s">
        <v>97</v>
      </c>
      <c r="M32" s="77">
        <v>0.75</v>
      </c>
      <c r="N32" s="124" t="s">
        <v>109</v>
      </c>
      <c r="O32" s="100"/>
      <c r="P32" s="119" t="s">
        <v>93</v>
      </c>
      <c r="Q32" s="119" t="s">
        <v>93</v>
      </c>
      <c r="R32" s="79" t="s">
        <v>98</v>
      </c>
      <c r="S32" s="79" t="s">
        <v>98</v>
      </c>
      <c r="T32" s="100"/>
      <c r="U32" s="79" t="s">
        <v>98</v>
      </c>
      <c r="V32" s="125"/>
      <c r="W32" s="142" t="s">
        <v>156</v>
      </c>
      <c r="X32" s="142">
        <v>14</v>
      </c>
      <c r="Y32" s="141">
        <v>0.35294117647058826</v>
      </c>
      <c r="Z32" s="127" t="s">
        <v>100</v>
      </c>
      <c r="AB32" s="126" t="s">
        <v>2532</v>
      </c>
      <c r="AC32" s="144">
        <v>68.44</v>
      </c>
      <c r="AD32" s="144" t="s">
        <v>2748</v>
      </c>
      <c r="AE32" s="144" t="s">
        <v>2476</v>
      </c>
      <c r="AF32" s="144">
        <v>29.720000000000002</v>
      </c>
      <c r="AG32" s="144" t="s">
        <v>2748</v>
      </c>
    </row>
    <row r="33" spans="2:33" x14ac:dyDescent="0.3">
      <c r="B33" s="133"/>
      <c r="D33" s="10" t="s">
        <v>157</v>
      </c>
      <c r="E33" s="78">
        <v>52.192149000000001</v>
      </c>
      <c r="F33" s="78">
        <v>1.483698</v>
      </c>
      <c r="G33" s="73" t="s">
        <v>158</v>
      </c>
      <c r="I33" s="84">
        <v>109.46193282430686</v>
      </c>
      <c r="J33" s="73" t="s">
        <v>96</v>
      </c>
      <c r="K33" s="141">
        <v>2.872901720096988</v>
      </c>
      <c r="L33" s="123" t="s">
        <v>97</v>
      </c>
      <c r="M33" s="77">
        <v>0.75</v>
      </c>
      <c r="N33" s="124" t="s">
        <v>109</v>
      </c>
      <c r="O33" s="100"/>
      <c r="P33" s="119" t="s">
        <v>93</v>
      </c>
      <c r="Q33" s="119" t="s">
        <v>93</v>
      </c>
      <c r="R33" s="79" t="s">
        <v>98</v>
      </c>
      <c r="S33" s="79" t="s">
        <v>98</v>
      </c>
      <c r="T33" s="100"/>
      <c r="U33" s="79" t="s">
        <v>98</v>
      </c>
      <c r="V33" s="125"/>
      <c r="W33" s="142" t="s">
        <v>159</v>
      </c>
      <c r="X33" s="142">
        <v>28</v>
      </c>
      <c r="Y33" s="141">
        <v>2.625</v>
      </c>
      <c r="Z33" s="127" t="s">
        <v>100</v>
      </c>
      <c r="AB33" s="126" t="s">
        <v>2488</v>
      </c>
      <c r="AC33" s="144">
        <v>68.81</v>
      </c>
      <c r="AD33" s="144" t="s">
        <v>2748</v>
      </c>
      <c r="AE33" s="144" t="s">
        <v>2522</v>
      </c>
      <c r="AF33" s="144">
        <v>21.46</v>
      </c>
      <c r="AG33" s="144" t="s">
        <v>2748</v>
      </c>
    </row>
    <row r="34" spans="2:33" x14ac:dyDescent="0.3">
      <c r="B34" s="133"/>
      <c r="D34" s="10" t="s">
        <v>160</v>
      </c>
      <c r="E34" s="78">
        <v>52.106758999999997</v>
      </c>
      <c r="F34" s="78">
        <v>-0.26530780999999998</v>
      </c>
      <c r="G34" s="73" t="s">
        <v>161</v>
      </c>
      <c r="I34" s="84">
        <v>481.84254504603376</v>
      </c>
      <c r="J34" s="73" t="s">
        <v>96</v>
      </c>
      <c r="K34" s="141">
        <v>3.380849798019542</v>
      </c>
      <c r="L34" s="123" t="s">
        <v>97</v>
      </c>
      <c r="M34" s="77">
        <v>0.75</v>
      </c>
      <c r="N34" s="124" t="s">
        <v>105</v>
      </c>
      <c r="O34" s="100"/>
      <c r="P34" s="119" t="s">
        <v>93</v>
      </c>
      <c r="Q34" s="119" t="s">
        <v>93</v>
      </c>
      <c r="R34" s="79" t="s">
        <v>98</v>
      </c>
      <c r="S34" s="79" t="s">
        <v>98</v>
      </c>
      <c r="T34" s="100"/>
      <c r="U34" s="79" t="s">
        <v>98</v>
      </c>
      <c r="V34" s="125"/>
      <c r="W34" s="142" t="s">
        <v>162</v>
      </c>
      <c r="X34" s="142">
        <v>28</v>
      </c>
      <c r="Y34" s="141">
        <v>0.65625</v>
      </c>
      <c r="Z34" s="127" t="s">
        <v>100</v>
      </c>
      <c r="AB34" s="126" t="s">
        <v>2520</v>
      </c>
      <c r="AC34" s="144">
        <v>68.03</v>
      </c>
      <c r="AD34" s="144" t="s">
        <v>2748</v>
      </c>
      <c r="AE34" s="144" t="s">
        <v>2483</v>
      </c>
      <c r="AF34" s="144">
        <v>16.32</v>
      </c>
      <c r="AG34" s="144" t="s">
        <v>2748</v>
      </c>
    </row>
    <row r="35" spans="2:33" x14ac:dyDescent="0.3">
      <c r="B35" s="133"/>
      <c r="D35" s="10" t="s">
        <v>163</v>
      </c>
      <c r="E35" s="78">
        <v>51.621904999999998</v>
      </c>
      <c r="F35" s="78">
        <v>0.45148822999999999</v>
      </c>
      <c r="G35" s="73" t="s">
        <v>164</v>
      </c>
      <c r="I35" s="84">
        <v>128.81376438509395</v>
      </c>
      <c r="J35" s="73" t="s">
        <v>96</v>
      </c>
      <c r="K35" s="141">
        <v>3.4590350916720274</v>
      </c>
      <c r="L35" s="123" t="s">
        <v>97</v>
      </c>
      <c r="M35" s="77">
        <v>0.75</v>
      </c>
      <c r="N35" s="124" t="s">
        <v>109</v>
      </c>
      <c r="O35" s="100"/>
      <c r="P35" s="119" t="s">
        <v>93</v>
      </c>
      <c r="Q35" s="119" t="s">
        <v>98</v>
      </c>
      <c r="R35" s="79" t="s">
        <v>98</v>
      </c>
      <c r="S35" s="79" t="s">
        <v>98</v>
      </c>
      <c r="T35" s="100"/>
      <c r="U35" s="79" t="s">
        <v>98</v>
      </c>
      <c r="V35" s="125"/>
      <c r="W35" s="142" t="s">
        <v>165</v>
      </c>
      <c r="X35" s="142">
        <v>19</v>
      </c>
      <c r="Y35" s="141">
        <v>1.5555555555555556</v>
      </c>
      <c r="Z35" s="127" t="s">
        <v>100</v>
      </c>
      <c r="AB35" s="126" t="s">
        <v>2532</v>
      </c>
      <c r="AC35" s="144">
        <v>64.72</v>
      </c>
      <c r="AD35" s="144" t="s">
        <v>2748</v>
      </c>
      <c r="AE35" s="144" t="s">
        <v>2476</v>
      </c>
      <c r="AF35" s="144">
        <v>35.28</v>
      </c>
      <c r="AG35" s="144" t="s">
        <v>2748</v>
      </c>
    </row>
    <row r="36" spans="2:33" x14ac:dyDescent="0.3">
      <c r="B36" s="133"/>
      <c r="D36" s="10" t="s">
        <v>166</v>
      </c>
      <c r="E36" s="78">
        <v>53.083907000000004</v>
      </c>
      <c r="F36" s="78">
        <v>-0.26673827999999999</v>
      </c>
      <c r="G36" s="73" t="s">
        <v>167</v>
      </c>
      <c r="I36" s="84">
        <v>51.720830151401891</v>
      </c>
      <c r="J36" s="73" t="s">
        <v>96</v>
      </c>
      <c r="K36" s="141">
        <v>2.84</v>
      </c>
      <c r="L36" s="123" t="s">
        <v>96</v>
      </c>
      <c r="M36" s="77">
        <v>0.75</v>
      </c>
      <c r="N36" s="124" t="s">
        <v>109</v>
      </c>
      <c r="O36" s="100"/>
      <c r="P36" s="119" t="s">
        <v>93</v>
      </c>
      <c r="Q36" s="119" t="s">
        <v>98</v>
      </c>
      <c r="R36" s="79" t="s">
        <v>98</v>
      </c>
      <c r="S36" s="79" t="s">
        <v>98</v>
      </c>
      <c r="T36" s="100"/>
      <c r="U36" s="79" t="s">
        <v>98</v>
      </c>
      <c r="V36" s="125"/>
      <c r="W36" s="142" t="s">
        <v>168</v>
      </c>
      <c r="X36" s="142">
        <v>19</v>
      </c>
      <c r="Y36" s="141">
        <v>4.2</v>
      </c>
      <c r="Z36" s="127" t="s">
        <v>100</v>
      </c>
      <c r="AB36" s="126" t="s">
        <v>2516</v>
      </c>
      <c r="AC36" s="144">
        <v>63.09</v>
      </c>
      <c r="AD36" s="144" t="s">
        <v>2748</v>
      </c>
      <c r="AE36" s="144" t="s">
        <v>2520</v>
      </c>
      <c r="AF36" s="144">
        <v>19.650000000000002</v>
      </c>
      <c r="AG36" s="144" t="s">
        <v>2748</v>
      </c>
    </row>
    <row r="37" spans="2:33" x14ac:dyDescent="0.3">
      <c r="B37" s="133"/>
      <c r="D37" s="10" t="s">
        <v>169</v>
      </c>
      <c r="E37" s="78">
        <v>51.891432999999999</v>
      </c>
      <c r="F37" s="78">
        <v>0.57732101000000002</v>
      </c>
      <c r="G37" s="73" t="s">
        <v>170</v>
      </c>
      <c r="I37" s="84">
        <v>485.94301955234647</v>
      </c>
      <c r="J37" s="73" t="s">
        <v>96</v>
      </c>
      <c r="K37" s="141">
        <v>3.6688951274786108</v>
      </c>
      <c r="L37" s="123" t="s">
        <v>97</v>
      </c>
      <c r="M37" s="77">
        <v>0.75</v>
      </c>
      <c r="N37" s="124" t="s">
        <v>105</v>
      </c>
      <c r="O37" s="100"/>
      <c r="P37" s="119" t="s">
        <v>93</v>
      </c>
      <c r="Q37" s="119" t="s">
        <v>93</v>
      </c>
      <c r="R37" s="79" t="s">
        <v>98</v>
      </c>
      <c r="S37" s="79" t="s">
        <v>98</v>
      </c>
      <c r="T37" s="100"/>
      <c r="U37" s="79" t="s">
        <v>98</v>
      </c>
      <c r="V37" s="125"/>
      <c r="W37" s="142" t="s">
        <v>156</v>
      </c>
      <c r="X37" s="142">
        <v>19</v>
      </c>
      <c r="Y37" s="141">
        <v>0.42857142857142855</v>
      </c>
      <c r="Z37" s="127" t="s">
        <v>100</v>
      </c>
      <c r="AB37" s="126" t="s">
        <v>2490</v>
      </c>
      <c r="AC37" s="144">
        <v>48.480000000000004</v>
      </c>
      <c r="AD37" s="144" t="s">
        <v>2748</v>
      </c>
      <c r="AE37" s="144" t="s">
        <v>2532</v>
      </c>
      <c r="AF37" s="144">
        <v>29.53</v>
      </c>
      <c r="AG37" s="144" t="s">
        <v>2748</v>
      </c>
    </row>
    <row r="38" spans="2:33" x14ac:dyDescent="0.3">
      <c r="B38" s="133"/>
      <c r="D38" s="10" t="s">
        <v>171</v>
      </c>
      <c r="E38" s="78">
        <v>52.949832999999998</v>
      </c>
      <c r="F38" s="78">
        <v>1.4439006000000001E-2</v>
      </c>
      <c r="G38" s="73" t="s">
        <v>172</v>
      </c>
      <c r="I38" s="84">
        <v>835.59375840955397</v>
      </c>
      <c r="J38" s="73" t="s">
        <v>96</v>
      </c>
      <c r="K38" s="141">
        <v>2.84</v>
      </c>
      <c r="L38" s="123" t="s">
        <v>96</v>
      </c>
      <c r="M38" s="77">
        <v>0.75</v>
      </c>
      <c r="N38" s="124" t="s">
        <v>109</v>
      </c>
      <c r="O38" s="100"/>
      <c r="P38" s="119" t="s">
        <v>93</v>
      </c>
      <c r="Q38" s="119" t="s">
        <v>93</v>
      </c>
      <c r="R38" s="79" t="s">
        <v>93</v>
      </c>
      <c r="S38" s="79" t="s">
        <v>98</v>
      </c>
      <c r="T38" s="100"/>
      <c r="U38" s="79" t="s">
        <v>98</v>
      </c>
      <c r="V38" s="125"/>
      <c r="W38" s="142" t="s">
        <v>173</v>
      </c>
      <c r="X38" s="142">
        <v>28</v>
      </c>
      <c r="Y38" s="141" t="s">
        <v>139</v>
      </c>
      <c r="Z38" s="127" t="s">
        <v>151</v>
      </c>
      <c r="AB38" s="126" t="s">
        <v>2498</v>
      </c>
      <c r="AC38" s="144">
        <v>100</v>
      </c>
      <c r="AD38" s="144" t="s">
        <v>69</v>
      </c>
      <c r="AE38" s="144" t="s">
        <v>69</v>
      </c>
      <c r="AF38" s="144">
        <v>0</v>
      </c>
      <c r="AG38" s="144" t="s">
        <v>69</v>
      </c>
    </row>
    <row r="39" spans="2:33" x14ac:dyDescent="0.3">
      <c r="B39" s="133"/>
      <c r="D39" s="10" t="s">
        <v>174</v>
      </c>
      <c r="E39" s="78">
        <v>52.228259000000001</v>
      </c>
      <c r="F39" s="78">
        <v>0.25924745999999999</v>
      </c>
      <c r="G39" s="73" t="s">
        <v>175</v>
      </c>
      <c r="I39" s="84">
        <v>69.895363974650593</v>
      </c>
      <c r="J39" s="73" t="s">
        <v>96</v>
      </c>
      <c r="K39" s="141">
        <v>0.46333333333333337</v>
      </c>
      <c r="L39" s="123" t="s">
        <v>97</v>
      </c>
      <c r="M39" s="77">
        <v>0.75</v>
      </c>
      <c r="N39" s="124" t="s">
        <v>109</v>
      </c>
      <c r="O39" s="100"/>
      <c r="P39" s="119" t="s">
        <v>93</v>
      </c>
      <c r="Q39" s="119" t="s">
        <v>98</v>
      </c>
      <c r="R39" s="79" t="s">
        <v>98</v>
      </c>
      <c r="S39" s="79" t="s">
        <v>98</v>
      </c>
      <c r="T39" s="100"/>
      <c r="U39" s="79" t="s">
        <v>98</v>
      </c>
      <c r="V39" s="125"/>
      <c r="W39" s="142" t="s">
        <v>176</v>
      </c>
      <c r="X39" s="142">
        <v>19</v>
      </c>
      <c r="Y39" s="141">
        <v>3</v>
      </c>
      <c r="Z39" s="127" t="s">
        <v>100</v>
      </c>
      <c r="AB39" s="126" t="s">
        <v>2483</v>
      </c>
      <c r="AC39" s="144">
        <v>94.16</v>
      </c>
      <c r="AD39" s="144" t="s">
        <v>2748</v>
      </c>
      <c r="AE39" s="144" t="s">
        <v>2520</v>
      </c>
      <c r="AF39" s="144">
        <v>2.13</v>
      </c>
      <c r="AG39" s="144" t="s">
        <v>2748</v>
      </c>
    </row>
    <row r="40" spans="2:33" x14ac:dyDescent="0.3">
      <c r="B40" s="133"/>
      <c r="D40" s="10" t="s">
        <v>177</v>
      </c>
      <c r="E40" s="78">
        <v>52.203119000000001</v>
      </c>
      <c r="F40" s="78">
        <v>-4.4970020999999999E-2</v>
      </c>
      <c r="G40" s="73" t="s">
        <v>178</v>
      </c>
      <c r="I40" s="84">
        <v>72.249959449727356</v>
      </c>
      <c r="J40" s="73" t="s">
        <v>96</v>
      </c>
      <c r="K40" s="141">
        <v>2.84</v>
      </c>
      <c r="L40" s="123" t="s">
        <v>96</v>
      </c>
      <c r="M40" s="77">
        <v>0.75</v>
      </c>
      <c r="N40" s="124" t="s">
        <v>133</v>
      </c>
      <c r="O40" s="100"/>
      <c r="P40" s="119" t="s">
        <v>93</v>
      </c>
      <c r="Q40" s="119" t="s">
        <v>98</v>
      </c>
      <c r="R40" s="79" t="s">
        <v>98</v>
      </c>
      <c r="S40" s="79" t="s">
        <v>98</v>
      </c>
      <c r="T40" s="100"/>
      <c r="U40" s="79" t="s">
        <v>98</v>
      </c>
      <c r="V40" s="125"/>
      <c r="W40" s="142" t="s">
        <v>176</v>
      </c>
      <c r="X40" s="142">
        <v>19</v>
      </c>
      <c r="Y40" s="141">
        <v>3.5</v>
      </c>
      <c r="Z40" s="127" t="s">
        <v>100</v>
      </c>
      <c r="AB40" s="126" t="s">
        <v>2483</v>
      </c>
      <c r="AC40" s="144">
        <v>100</v>
      </c>
      <c r="AD40" s="144" t="s">
        <v>2748</v>
      </c>
      <c r="AE40" s="144" t="s">
        <v>69</v>
      </c>
      <c r="AF40" s="144">
        <v>0</v>
      </c>
      <c r="AG40" s="144" t="s">
        <v>2748</v>
      </c>
    </row>
    <row r="41" spans="2:33" x14ac:dyDescent="0.3">
      <c r="B41" s="133"/>
      <c r="D41" s="10" t="s">
        <v>179</v>
      </c>
      <c r="E41" s="78">
        <v>52.767287000000003</v>
      </c>
      <c r="F41" s="78">
        <v>-0.35671310000000001</v>
      </c>
      <c r="G41" s="73" t="s">
        <v>180</v>
      </c>
      <c r="I41" s="84">
        <v>617.49266333887897</v>
      </c>
      <c r="J41" s="73" t="s">
        <v>96</v>
      </c>
      <c r="K41" s="141">
        <v>2.5403100903028744</v>
      </c>
      <c r="L41" s="123" t="s">
        <v>97</v>
      </c>
      <c r="M41" s="77">
        <v>0.75</v>
      </c>
      <c r="N41" s="124" t="s">
        <v>181</v>
      </c>
      <c r="O41" s="100"/>
      <c r="P41" s="119" t="s">
        <v>93</v>
      </c>
      <c r="Q41" s="119" t="s">
        <v>93</v>
      </c>
      <c r="R41" s="79" t="s">
        <v>98</v>
      </c>
      <c r="S41" s="79" t="s">
        <v>98</v>
      </c>
      <c r="T41" s="100"/>
      <c r="U41" s="79" t="s">
        <v>98</v>
      </c>
      <c r="V41" s="125"/>
      <c r="W41" s="142" t="s">
        <v>108</v>
      </c>
      <c r="X41" s="142">
        <v>28</v>
      </c>
      <c r="Y41" s="141">
        <v>0.47699999999999998</v>
      </c>
      <c r="Z41" s="127" t="s">
        <v>100</v>
      </c>
      <c r="AB41" s="126" t="s">
        <v>2494</v>
      </c>
      <c r="AC41" s="144">
        <v>35.08</v>
      </c>
      <c r="AD41" s="144" t="s">
        <v>2748</v>
      </c>
      <c r="AE41" s="144" t="s">
        <v>2516</v>
      </c>
      <c r="AF41" s="144">
        <v>27.01</v>
      </c>
      <c r="AG41" s="144" t="s">
        <v>2748</v>
      </c>
    </row>
    <row r="42" spans="2:33" x14ac:dyDescent="0.3">
      <c r="B42" s="133"/>
      <c r="D42" s="10" t="s">
        <v>182</v>
      </c>
      <c r="E42" s="78">
        <v>52.223987000000001</v>
      </c>
      <c r="F42" s="78">
        <v>-0.68063461000000003</v>
      </c>
      <c r="G42" s="73" t="s">
        <v>183</v>
      </c>
      <c r="I42" s="84">
        <v>41.151907280318738</v>
      </c>
      <c r="J42" s="73" t="s">
        <v>96</v>
      </c>
      <c r="K42" s="141">
        <v>2.84</v>
      </c>
      <c r="L42" s="123" t="s">
        <v>96</v>
      </c>
      <c r="M42" s="77">
        <v>0.75</v>
      </c>
      <c r="N42" s="124" t="s">
        <v>109</v>
      </c>
      <c r="O42" s="100"/>
      <c r="P42" s="119" t="s">
        <v>93</v>
      </c>
      <c r="Q42" s="119" t="s">
        <v>98</v>
      </c>
      <c r="R42" s="79" t="s">
        <v>98</v>
      </c>
      <c r="S42" s="79" t="s">
        <v>98</v>
      </c>
      <c r="T42" s="100"/>
      <c r="U42" s="79" t="s">
        <v>98</v>
      </c>
      <c r="V42" s="125"/>
      <c r="W42" s="142" t="s">
        <v>176</v>
      </c>
      <c r="X42" s="142">
        <v>14</v>
      </c>
      <c r="Y42" s="141">
        <v>3.8181818181818183</v>
      </c>
      <c r="Z42" s="127" t="s">
        <v>100</v>
      </c>
      <c r="AB42" s="126" t="s">
        <v>2514</v>
      </c>
      <c r="AC42" s="144">
        <v>97.91</v>
      </c>
      <c r="AD42" s="144" t="s">
        <v>2748</v>
      </c>
      <c r="AE42" s="144" t="s">
        <v>2520</v>
      </c>
      <c r="AF42" s="144">
        <v>1.05</v>
      </c>
      <c r="AG42" s="144" t="s">
        <v>2748</v>
      </c>
    </row>
    <row r="43" spans="2:33" x14ac:dyDescent="0.3">
      <c r="B43" s="133"/>
      <c r="D43" s="10" t="s">
        <v>184</v>
      </c>
      <c r="E43" s="78">
        <v>52.018276999999998</v>
      </c>
      <c r="F43" s="78">
        <v>-1.1256238000000001</v>
      </c>
      <c r="G43" s="73" t="s">
        <v>185</v>
      </c>
      <c r="I43" s="84">
        <v>751.45710532570342</v>
      </c>
      <c r="J43" s="73" t="s">
        <v>96</v>
      </c>
      <c r="K43" s="141">
        <v>1.3895114041109062</v>
      </c>
      <c r="L43" s="123" t="s">
        <v>97</v>
      </c>
      <c r="M43" s="77">
        <v>0.75</v>
      </c>
      <c r="N43" s="124" t="s">
        <v>181</v>
      </c>
      <c r="O43" s="100"/>
      <c r="P43" s="119" t="s">
        <v>93</v>
      </c>
      <c r="Q43" s="119" t="s">
        <v>93</v>
      </c>
      <c r="R43" s="79" t="s">
        <v>98</v>
      </c>
      <c r="S43" s="79" t="s">
        <v>98</v>
      </c>
      <c r="T43" s="100"/>
      <c r="U43" s="79" t="s">
        <v>98</v>
      </c>
      <c r="V43" s="125"/>
      <c r="W43" s="142" t="s">
        <v>165</v>
      </c>
      <c r="X43" s="142">
        <v>28</v>
      </c>
      <c r="Y43" s="141">
        <v>0.56000000000000005</v>
      </c>
      <c r="Z43" s="127" t="s">
        <v>100</v>
      </c>
      <c r="AB43" s="126" t="s">
        <v>2514</v>
      </c>
      <c r="AC43" s="144">
        <v>81.8</v>
      </c>
      <c r="AD43" s="144" t="s">
        <v>2748</v>
      </c>
      <c r="AE43" s="144" t="s">
        <v>2492</v>
      </c>
      <c r="AF43" s="144">
        <v>15.55</v>
      </c>
      <c r="AG43" s="144" t="s">
        <v>2748</v>
      </c>
    </row>
    <row r="44" spans="2:33" x14ac:dyDescent="0.3">
      <c r="B44" s="133"/>
      <c r="D44" s="10" t="s">
        <v>186</v>
      </c>
      <c r="E44" s="78">
        <v>51.867460999999999</v>
      </c>
      <c r="F44" s="78">
        <v>0.56316639999999996</v>
      </c>
      <c r="G44" s="73" t="s">
        <v>187</v>
      </c>
      <c r="I44" s="84">
        <v>751.97217308587642</v>
      </c>
      <c r="J44" s="73" t="s">
        <v>96</v>
      </c>
      <c r="K44" s="141">
        <v>3.0979276718125304</v>
      </c>
      <c r="L44" s="123" t="s">
        <v>97</v>
      </c>
      <c r="M44" s="77">
        <v>0.75</v>
      </c>
      <c r="N44" s="124" t="s">
        <v>181</v>
      </c>
      <c r="O44" s="100"/>
      <c r="P44" s="119" t="s">
        <v>93</v>
      </c>
      <c r="Q44" s="119" t="s">
        <v>93</v>
      </c>
      <c r="R44" s="79" t="s">
        <v>98</v>
      </c>
      <c r="S44" s="79" t="s">
        <v>98</v>
      </c>
      <c r="T44" s="100"/>
      <c r="U44" s="79" t="s">
        <v>98</v>
      </c>
      <c r="V44" s="125"/>
      <c r="W44" s="142" t="s">
        <v>188</v>
      </c>
      <c r="X44" s="142">
        <v>28</v>
      </c>
      <c r="Y44" s="141">
        <v>0.4</v>
      </c>
      <c r="Z44" s="127" t="s">
        <v>100</v>
      </c>
      <c r="AB44" s="126" t="s">
        <v>2532</v>
      </c>
      <c r="AC44" s="144">
        <v>40.14</v>
      </c>
      <c r="AD44" s="144" t="s">
        <v>2748</v>
      </c>
      <c r="AE44" s="144" t="s">
        <v>2522</v>
      </c>
      <c r="AF44" s="144">
        <v>25.679999999999996</v>
      </c>
      <c r="AG44" s="144" t="s">
        <v>2748</v>
      </c>
    </row>
    <row r="45" spans="2:33" x14ac:dyDescent="0.3">
      <c r="B45" s="133"/>
      <c r="D45" s="10" t="s">
        <v>189</v>
      </c>
      <c r="E45" s="78">
        <v>52.314793000000002</v>
      </c>
      <c r="F45" s="78">
        <v>-0.21522609000000001</v>
      </c>
      <c r="G45" s="73" t="s">
        <v>190</v>
      </c>
      <c r="I45" s="84">
        <v>91.815845144612311</v>
      </c>
      <c r="J45" s="73" t="s">
        <v>96</v>
      </c>
      <c r="K45" s="141">
        <v>2.4612469545957913</v>
      </c>
      <c r="L45" s="123" t="s">
        <v>97</v>
      </c>
      <c r="M45" s="77">
        <v>0.75</v>
      </c>
      <c r="N45" s="124" t="s">
        <v>115</v>
      </c>
      <c r="O45" s="100"/>
      <c r="P45" s="119" t="s">
        <v>93</v>
      </c>
      <c r="Q45" s="119" t="s">
        <v>93</v>
      </c>
      <c r="R45" s="79" t="s">
        <v>98</v>
      </c>
      <c r="S45" s="79" t="s">
        <v>98</v>
      </c>
      <c r="T45" s="100"/>
      <c r="U45" s="79" t="s">
        <v>98</v>
      </c>
      <c r="V45" s="125"/>
      <c r="W45" s="142" t="s">
        <v>176</v>
      </c>
      <c r="X45" s="142">
        <v>28</v>
      </c>
      <c r="Y45" s="141">
        <v>2.625</v>
      </c>
      <c r="Z45" s="127" t="s">
        <v>100</v>
      </c>
      <c r="AB45" s="126" t="s">
        <v>2514</v>
      </c>
      <c r="AC45" s="144">
        <v>35.53</v>
      </c>
      <c r="AD45" s="144" t="s">
        <v>2748</v>
      </c>
      <c r="AE45" s="144" t="s">
        <v>2520</v>
      </c>
      <c r="AF45" s="144">
        <v>31.22</v>
      </c>
      <c r="AG45" s="144" t="s">
        <v>2748</v>
      </c>
    </row>
    <row r="46" spans="2:33" x14ac:dyDescent="0.3">
      <c r="B46" s="133"/>
      <c r="D46" s="10" t="s">
        <v>191</v>
      </c>
      <c r="E46" s="78">
        <v>52.446987999999997</v>
      </c>
      <c r="F46" s="78">
        <v>0.61067170000000004</v>
      </c>
      <c r="G46" s="73" t="s">
        <v>192</v>
      </c>
      <c r="I46" s="84">
        <v>260.97212461546735</v>
      </c>
      <c r="J46" s="73" t="s">
        <v>96</v>
      </c>
      <c r="K46" s="141">
        <v>2.4694310099573258</v>
      </c>
      <c r="L46" s="123" t="s">
        <v>97</v>
      </c>
      <c r="M46" s="77">
        <v>0.75</v>
      </c>
      <c r="N46" s="124" t="s">
        <v>124</v>
      </c>
      <c r="O46" s="100"/>
      <c r="P46" s="119" t="s">
        <v>93</v>
      </c>
      <c r="Q46" s="119" t="s">
        <v>98</v>
      </c>
      <c r="R46" s="79" t="s">
        <v>98</v>
      </c>
      <c r="S46" s="79" t="s">
        <v>98</v>
      </c>
      <c r="T46" s="100"/>
      <c r="U46" s="79" t="s">
        <v>98</v>
      </c>
      <c r="V46" s="125"/>
      <c r="W46" s="142" t="s">
        <v>108</v>
      </c>
      <c r="X46" s="142">
        <v>28</v>
      </c>
      <c r="Y46" s="141">
        <v>1.36</v>
      </c>
      <c r="Z46" s="127" t="s">
        <v>100</v>
      </c>
      <c r="AB46" s="126" t="s">
        <v>2530</v>
      </c>
      <c r="AC46" s="144">
        <v>67.88</v>
      </c>
      <c r="AD46" s="144" t="s">
        <v>2748</v>
      </c>
      <c r="AE46" s="144" t="s">
        <v>2494</v>
      </c>
      <c r="AF46" s="144">
        <v>25.71</v>
      </c>
      <c r="AG46" s="144" t="s">
        <v>2748</v>
      </c>
    </row>
    <row r="47" spans="2:33" x14ac:dyDescent="0.3">
      <c r="B47" s="133"/>
      <c r="D47" s="10" t="s">
        <v>193</v>
      </c>
      <c r="E47" s="78">
        <v>51.959619000000004</v>
      </c>
      <c r="F47" s="78">
        <v>1.0745776</v>
      </c>
      <c r="G47" s="73" t="s">
        <v>194</v>
      </c>
      <c r="I47" s="84">
        <v>65.513943417334474</v>
      </c>
      <c r="J47" s="73" t="s">
        <v>96</v>
      </c>
      <c r="K47" s="141">
        <v>0.70999997854232788</v>
      </c>
      <c r="L47" s="123" t="s">
        <v>97</v>
      </c>
      <c r="M47" s="77">
        <v>0.75</v>
      </c>
      <c r="N47" s="124" t="s">
        <v>109</v>
      </c>
      <c r="O47" s="100"/>
      <c r="P47" s="119" t="s">
        <v>98</v>
      </c>
      <c r="Q47" s="119" t="s">
        <v>98</v>
      </c>
      <c r="R47" s="79" t="s">
        <v>98</v>
      </c>
      <c r="S47" s="79" t="s">
        <v>98</v>
      </c>
      <c r="T47" s="100"/>
      <c r="U47" s="79" t="s">
        <v>98</v>
      </c>
      <c r="V47" s="125"/>
      <c r="W47" s="142" t="s">
        <v>176</v>
      </c>
      <c r="X47" s="142">
        <v>14</v>
      </c>
      <c r="Y47" s="141">
        <v>1.3548387096774193</v>
      </c>
      <c r="Z47" s="127" t="s">
        <v>100</v>
      </c>
      <c r="AB47" s="126" t="s">
        <v>2490</v>
      </c>
      <c r="AC47" s="144">
        <v>94.38</v>
      </c>
      <c r="AD47" s="144" t="s">
        <v>2748</v>
      </c>
      <c r="AE47" s="144" t="s">
        <v>2522</v>
      </c>
      <c r="AF47" s="144">
        <v>2.46</v>
      </c>
      <c r="AG47" s="144" t="s">
        <v>2748</v>
      </c>
    </row>
    <row r="48" spans="2:33" x14ac:dyDescent="0.3">
      <c r="B48" s="133"/>
      <c r="D48" s="10" t="s">
        <v>195</v>
      </c>
      <c r="E48" s="78">
        <v>53.556832</v>
      </c>
      <c r="F48" s="78">
        <v>-0.49702195999999998</v>
      </c>
      <c r="G48" s="73" t="s">
        <v>196</v>
      </c>
      <c r="I48" s="84">
        <v>125.48254692319559</v>
      </c>
      <c r="J48" s="73" t="s">
        <v>96</v>
      </c>
      <c r="K48" s="141">
        <v>2.9102547783293198</v>
      </c>
      <c r="L48" s="123" t="s">
        <v>97</v>
      </c>
      <c r="M48" s="77">
        <v>0.75</v>
      </c>
      <c r="N48" s="124" t="s">
        <v>109</v>
      </c>
      <c r="O48" s="100"/>
      <c r="P48" s="119" t="s">
        <v>93</v>
      </c>
      <c r="Q48" s="119" t="s">
        <v>98</v>
      </c>
      <c r="R48" s="79" t="s">
        <v>98</v>
      </c>
      <c r="S48" s="79" t="s">
        <v>98</v>
      </c>
      <c r="T48" s="100"/>
      <c r="U48" s="79" t="s">
        <v>98</v>
      </c>
      <c r="V48" s="125"/>
      <c r="W48" s="142" t="s">
        <v>108</v>
      </c>
      <c r="X48" s="142">
        <v>28</v>
      </c>
      <c r="Y48" s="141">
        <v>2.625</v>
      </c>
      <c r="Z48" s="127" t="s">
        <v>100</v>
      </c>
      <c r="AB48" s="126" t="s">
        <v>2495</v>
      </c>
      <c r="AC48" s="144">
        <v>69.8</v>
      </c>
      <c r="AD48" s="144" t="s">
        <v>2748</v>
      </c>
      <c r="AE48" s="144" t="s">
        <v>2516</v>
      </c>
      <c r="AF48" s="144">
        <v>28.449999999999996</v>
      </c>
      <c r="AG48" s="144" t="s">
        <v>2748</v>
      </c>
    </row>
    <row r="49" spans="2:33" x14ac:dyDescent="0.3">
      <c r="B49" s="133"/>
      <c r="D49" s="10" t="s">
        <v>197</v>
      </c>
      <c r="E49" s="78">
        <v>51.820394</v>
      </c>
      <c r="F49" s="78">
        <v>1.0050003000000001</v>
      </c>
      <c r="G49" s="73" t="s">
        <v>198</v>
      </c>
      <c r="I49" s="84">
        <v>152.43330024445766</v>
      </c>
      <c r="J49" s="73" t="s">
        <v>96</v>
      </c>
      <c r="K49" s="141">
        <v>3.2900000512599945</v>
      </c>
      <c r="L49" s="123" t="s">
        <v>97</v>
      </c>
      <c r="M49" s="77">
        <v>0.75</v>
      </c>
      <c r="N49" s="124" t="s">
        <v>109</v>
      </c>
      <c r="O49" s="100"/>
      <c r="P49" s="119" t="s">
        <v>93</v>
      </c>
      <c r="Q49" s="119" t="s">
        <v>98</v>
      </c>
      <c r="R49" s="79" t="s">
        <v>98</v>
      </c>
      <c r="S49" s="79" t="s">
        <v>98</v>
      </c>
      <c r="T49" s="100"/>
      <c r="U49" s="79" t="s">
        <v>98</v>
      </c>
      <c r="V49" s="125"/>
      <c r="W49" s="142" t="s">
        <v>199</v>
      </c>
      <c r="X49" s="142">
        <v>14</v>
      </c>
      <c r="Y49" s="141">
        <v>1</v>
      </c>
      <c r="Z49" s="127" t="s">
        <v>100</v>
      </c>
      <c r="AB49" s="126" t="s">
        <v>2522</v>
      </c>
      <c r="AC49" s="144">
        <v>60.19</v>
      </c>
      <c r="AD49" s="144" t="s">
        <v>2748</v>
      </c>
      <c r="AE49" s="144" t="s">
        <v>2490</v>
      </c>
      <c r="AF49" s="144">
        <v>39.18</v>
      </c>
      <c r="AG49" s="144" t="s">
        <v>2748</v>
      </c>
    </row>
    <row r="50" spans="2:33" x14ac:dyDescent="0.3">
      <c r="B50" s="133"/>
      <c r="D50" s="10" t="s">
        <v>200</v>
      </c>
      <c r="E50" s="78">
        <v>52.840648999999999</v>
      </c>
      <c r="F50" s="78">
        <v>1.0769181000000001</v>
      </c>
      <c r="G50" s="73" t="s">
        <v>201</v>
      </c>
      <c r="I50" s="84">
        <v>59.828130480359363</v>
      </c>
      <c r="J50" s="73" t="s">
        <v>96</v>
      </c>
      <c r="K50" s="141">
        <v>4.27027149321267</v>
      </c>
      <c r="L50" s="123" t="s">
        <v>97</v>
      </c>
      <c r="M50" s="77">
        <v>0.75</v>
      </c>
      <c r="N50" s="124" t="s">
        <v>105</v>
      </c>
      <c r="O50" s="100"/>
      <c r="P50" s="119" t="s">
        <v>93</v>
      </c>
      <c r="Q50" s="119" t="s">
        <v>98</v>
      </c>
      <c r="R50" s="79" t="s">
        <v>98</v>
      </c>
      <c r="S50" s="79" t="s">
        <v>98</v>
      </c>
      <c r="T50" s="100"/>
      <c r="U50" s="79" t="s">
        <v>98</v>
      </c>
      <c r="V50" s="125"/>
      <c r="W50" s="142" t="s">
        <v>108</v>
      </c>
      <c r="X50" s="142">
        <v>19</v>
      </c>
      <c r="Y50" s="141">
        <v>3.2307692307692308</v>
      </c>
      <c r="Z50" s="127" t="s">
        <v>100</v>
      </c>
      <c r="AB50" s="126" t="s">
        <v>2494</v>
      </c>
      <c r="AC50" s="144">
        <v>89.83</v>
      </c>
      <c r="AD50" s="144" t="s">
        <v>2748</v>
      </c>
      <c r="AE50" s="144" t="s">
        <v>2530</v>
      </c>
      <c r="AF50" s="144">
        <v>6.67</v>
      </c>
      <c r="AG50" s="144" t="s">
        <v>2748</v>
      </c>
    </row>
    <row r="51" spans="2:33" x14ac:dyDescent="0.3">
      <c r="B51" s="133"/>
      <c r="D51" s="10" t="s">
        <v>202</v>
      </c>
      <c r="E51" s="78">
        <v>52.336880999999998</v>
      </c>
      <c r="F51" s="78">
        <v>-0.91637159000000001</v>
      </c>
      <c r="G51" s="73" t="s">
        <v>203</v>
      </c>
      <c r="I51" s="84">
        <v>137.90437589256356</v>
      </c>
      <c r="J51" s="73" t="s">
        <v>96</v>
      </c>
      <c r="K51" s="141">
        <v>3.5511159420289866</v>
      </c>
      <c r="L51" s="123" t="s">
        <v>97</v>
      </c>
      <c r="M51" s="77">
        <v>0.75</v>
      </c>
      <c r="N51" s="124" t="s">
        <v>109</v>
      </c>
      <c r="O51" s="100"/>
      <c r="P51" s="119" t="s">
        <v>93</v>
      </c>
      <c r="Q51" s="119" t="s">
        <v>98</v>
      </c>
      <c r="R51" s="79" t="s">
        <v>98</v>
      </c>
      <c r="S51" s="79" t="s">
        <v>98</v>
      </c>
      <c r="T51" s="100"/>
      <c r="U51" s="79" t="s">
        <v>98</v>
      </c>
      <c r="V51" s="125"/>
      <c r="W51" s="142" t="s">
        <v>108</v>
      </c>
      <c r="X51" s="142">
        <v>14</v>
      </c>
      <c r="Y51" s="141">
        <v>1.4</v>
      </c>
      <c r="Z51" s="127" t="s">
        <v>100</v>
      </c>
      <c r="AB51" s="126" t="s">
        <v>2514</v>
      </c>
      <c r="AC51" s="144">
        <v>93.87</v>
      </c>
      <c r="AD51" s="144" t="s">
        <v>2748</v>
      </c>
      <c r="AE51" s="144" t="s">
        <v>2493</v>
      </c>
      <c r="AF51" s="144">
        <v>4.09</v>
      </c>
      <c r="AG51" s="144" t="s">
        <v>2748</v>
      </c>
    </row>
    <row r="52" spans="2:33" x14ac:dyDescent="0.3">
      <c r="B52" s="133"/>
      <c r="D52" s="10" t="s">
        <v>204</v>
      </c>
      <c r="E52" s="78">
        <v>52.309497999999998</v>
      </c>
      <c r="F52" s="78">
        <v>-0.62616753999999997</v>
      </c>
      <c r="G52" s="73" t="s">
        <v>205</v>
      </c>
      <c r="I52" s="84">
        <v>5294.9768448791392</v>
      </c>
      <c r="J52" s="73" t="s">
        <v>96</v>
      </c>
      <c r="K52" s="141">
        <v>2.84</v>
      </c>
      <c r="L52" s="123" t="s">
        <v>96</v>
      </c>
      <c r="M52" s="77">
        <v>0.75</v>
      </c>
      <c r="N52" s="124" t="s">
        <v>124</v>
      </c>
      <c r="O52" s="100"/>
      <c r="P52" s="119" t="s">
        <v>93</v>
      </c>
      <c r="Q52" s="119" t="s">
        <v>93</v>
      </c>
      <c r="R52" s="79" t="s">
        <v>93</v>
      </c>
      <c r="S52" s="79" t="s">
        <v>98</v>
      </c>
      <c r="T52" s="100"/>
      <c r="U52" s="79" t="s">
        <v>98</v>
      </c>
      <c r="V52" s="125"/>
      <c r="W52" s="142" t="s">
        <v>108</v>
      </c>
      <c r="X52" s="142">
        <v>28</v>
      </c>
      <c r="Y52" s="141" t="s">
        <v>139</v>
      </c>
      <c r="Z52" s="127" t="s">
        <v>151</v>
      </c>
      <c r="AB52" s="126" t="s">
        <v>2514</v>
      </c>
      <c r="AC52" s="144">
        <v>100</v>
      </c>
      <c r="AD52" s="144" t="s">
        <v>69</v>
      </c>
      <c r="AE52" s="144" t="s">
        <v>69</v>
      </c>
      <c r="AF52" s="144">
        <v>0</v>
      </c>
      <c r="AG52" s="144" t="s">
        <v>69</v>
      </c>
    </row>
    <row r="53" spans="2:33" x14ac:dyDescent="0.3">
      <c r="B53" s="133"/>
      <c r="D53" s="10" t="s">
        <v>206</v>
      </c>
      <c r="E53" s="78">
        <v>53.580855999999997</v>
      </c>
      <c r="F53" s="78">
        <v>-0.51323896999999996</v>
      </c>
      <c r="G53" s="73" t="s">
        <v>207</v>
      </c>
      <c r="I53" s="84">
        <v>97.909698774711529</v>
      </c>
      <c r="J53" s="73" t="s">
        <v>96</v>
      </c>
      <c r="K53" s="141">
        <v>2.84</v>
      </c>
      <c r="L53" s="123" t="s">
        <v>96</v>
      </c>
      <c r="M53" s="77">
        <v>0.75</v>
      </c>
      <c r="N53" s="124" t="s">
        <v>109</v>
      </c>
      <c r="O53" s="100"/>
      <c r="P53" s="119" t="s">
        <v>93</v>
      </c>
      <c r="Q53" s="119" t="s">
        <v>98</v>
      </c>
      <c r="R53" s="79" t="s">
        <v>98</v>
      </c>
      <c r="S53" s="79" t="s">
        <v>98</v>
      </c>
      <c r="T53" s="100"/>
      <c r="U53" s="79" t="s">
        <v>98</v>
      </c>
      <c r="V53" s="125"/>
      <c r="W53" s="142" t="s">
        <v>108</v>
      </c>
      <c r="X53" s="142">
        <v>19</v>
      </c>
      <c r="Y53" s="141">
        <v>2.3333333333333335</v>
      </c>
      <c r="Z53" s="127" t="s">
        <v>100</v>
      </c>
      <c r="AB53" s="126" t="s">
        <v>2495</v>
      </c>
      <c r="AC53" s="144">
        <v>50.2</v>
      </c>
      <c r="AD53" s="144" t="s">
        <v>2748</v>
      </c>
      <c r="AE53" s="144" t="s">
        <v>2516</v>
      </c>
      <c r="AF53" s="144">
        <v>48.96</v>
      </c>
      <c r="AG53" s="144" t="s">
        <v>2748</v>
      </c>
    </row>
    <row r="54" spans="2:33" x14ac:dyDescent="0.3">
      <c r="B54" s="133"/>
      <c r="D54" s="10" t="s">
        <v>208</v>
      </c>
      <c r="E54" s="78">
        <v>52.379902999999999</v>
      </c>
      <c r="F54" s="78">
        <v>-0.76531819000000001</v>
      </c>
      <c r="G54" s="73" t="s">
        <v>209</v>
      </c>
      <c r="I54" s="84">
        <v>74.59117654142301</v>
      </c>
      <c r="J54" s="73" t="s">
        <v>96</v>
      </c>
      <c r="K54" s="141">
        <v>2.84</v>
      </c>
      <c r="L54" s="123" t="s">
        <v>96</v>
      </c>
      <c r="M54" s="77">
        <v>0.75</v>
      </c>
      <c r="N54" s="124" t="s">
        <v>101</v>
      </c>
      <c r="O54" s="100"/>
      <c r="P54" s="119" t="s">
        <v>93</v>
      </c>
      <c r="Q54" s="119" t="s">
        <v>98</v>
      </c>
      <c r="R54" s="79" t="s">
        <v>98</v>
      </c>
      <c r="S54" s="79" t="s">
        <v>98</v>
      </c>
      <c r="T54" s="100"/>
      <c r="U54" s="79" t="s">
        <v>98</v>
      </c>
      <c r="V54" s="125"/>
      <c r="W54" s="142" t="s">
        <v>176</v>
      </c>
      <c r="X54" s="142">
        <v>19</v>
      </c>
      <c r="Y54" s="141">
        <v>3.5</v>
      </c>
      <c r="Z54" s="127" t="s">
        <v>100</v>
      </c>
      <c r="AB54" s="126" t="s">
        <v>2514</v>
      </c>
      <c r="AC54" s="144">
        <v>100</v>
      </c>
      <c r="AD54" s="144" t="s">
        <v>2748</v>
      </c>
      <c r="AE54" s="144" t="s">
        <v>69</v>
      </c>
      <c r="AF54" s="144">
        <v>0</v>
      </c>
      <c r="AG54" s="144" t="s">
        <v>2748</v>
      </c>
    </row>
    <row r="55" spans="2:33" x14ac:dyDescent="0.3">
      <c r="B55" s="133"/>
      <c r="D55" s="10" t="s">
        <v>210</v>
      </c>
      <c r="E55" s="78">
        <v>52.288151999999997</v>
      </c>
      <c r="F55" s="78">
        <v>-0.24342205</v>
      </c>
      <c r="G55" s="73" t="s">
        <v>211</v>
      </c>
      <c r="I55" s="84">
        <v>114.37179952517714</v>
      </c>
      <c r="J55" s="73" t="s">
        <v>96</v>
      </c>
      <c r="K55" s="141">
        <v>2.8581250000000002</v>
      </c>
      <c r="L55" s="123" t="s">
        <v>97</v>
      </c>
      <c r="M55" s="77">
        <v>0.75</v>
      </c>
      <c r="N55" s="124" t="s">
        <v>105</v>
      </c>
      <c r="O55" s="100"/>
      <c r="P55" s="119" t="s">
        <v>93</v>
      </c>
      <c r="Q55" s="119" t="s">
        <v>98</v>
      </c>
      <c r="R55" s="79" t="s">
        <v>98</v>
      </c>
      <c r="S55" s="79" t="s">
        <v>98</v>
      </c>
      <c r="T55" s="100"/>
      <c r="U55" s="79" t="s">
        <v>98</v>
      </c>
      <c r="V55" s="125"/>
      <c r="W55" s="142" t="s">
        <v>176</v>
      </c>
      <c r="X55" s="142">
        <v>28</v>
      </c>
      <c r="Y55" s="141">
        <v>2.625</v>
      </c>
      <c r="Z55" s="127" t="s">
        <v>100</v>
      </c>
      <c r="AB55" s="126" t="s">
        <v>2520</v>
      </c>
      <c r="AC55" s="144">
        <v>82.179999999999993</v>
      </c>
      <c r="AD55" s="144" t="s">
        <v>2748</v>
      </c>
      <c r="AE55" s="144" t="s">
        <v>2514</v>
      </c>
      <c r="AF55" s="144">
        <v>16.3</v>
      </c>
      <c r="AG55" s="144" t="s">
        <v>2748</v>
      </c>
    </row>
    <row r="56" spans="2:33" x14ac:dyDescent="0.3">
      <c r="B56" s="133"/>
      <c r="D56" s="10" t="s">
        <v>212</v>
      </c>
      <c r="E56" s="78">
        <v>51.999740000000003</v>
      </c>
      <c r="F56" s="78">
        <v>-0.95788739000000001</v>
      </c>
      <c r="G56" s="73" t="s">
        <v>213</v>
      </c>
      <c r="I56" s="84">
        <v>428.78387655652006</v>
      </c>
      <c r="J56" s="73" t="s">
        <v>96</v>
      </c>
      <c r="K56" s="141">
        <v>2.7744443826056231</v>
      </c>
      <c r="L56" s="123" t="s">
        <v>97</v>
      </c>
      <c r="M56" s="77">
        <v>0.75</v>
      </c>
      <c r="N56" s="124" t="s">
        <v>181</v>
      </c>
      <c r="O56" s="100"/>
      <c r="P56" s="119" t="s">
        <v>93</v>
      </c>
      <c r="Q56" s="119" t="s">
        <v>93</v>
      </c>
      <c r="R56" s="79" t="s">
        <v>98</v>
      </c>
      <c r="S56" s="79" t="s">
        <v>98</v>
      </c>
      <c r="T56" s="100"/>
      <c r="U56" s="79" t="s">
        <v>98</v>
      </c>
      <c r="V56" s="125"/>
      <c r="W56" s="142" t="s">
        <v>214</v>
      </c>
      <c r="X56" s="142">
        <v>28</v>
      </c>
      <c r="Y56" s="141">
        <v>0.61764705882352944</v>
      </c>
      <c r="Z56" s="127" t="s">
        <v>100</v>
      </c>
      <c r="AB56" s="126" t="s">
        <v>2492</v>
      </c>
      <c r="AC56" s="144">
        <v>53.59</v>
      </c>
      <c r="AD56" s="144" t="s">
        <v>2748</v>
      </c>
      <c r="AE56" s="144" t="s">
        <v>2514</v>
      </c>
      <c r="AF56" s="144">
        <v>45.59</v>
      </c>
      <c r="AG56" s="144" t="s">
        <v>2748</v>
      </c>
    </row>
    <row r="57" spans="2:33" x14ac:dyDescent="0.3">
      <c r="B57" s="133"/>
      <c r="D57" s="10" t="s">
        <v>215</v>
      </c>
      <c r="E57" s="78">
        <v>52.217970999999999</v>
      </c>
      <c r="F57" s="78">
        <v>-1.0236354999999999</v>
      </c>
      <c r="G57" s="73" t="s">
        <v>216</v>
      </c>
      <c r="I57" s="84">
        <v>145.29593271063123</v>
      </c>
      <c r="J57" s="73" t="s">
        <v>96</v>
      </c>
      <c r="K57" s="141">
        <v>2.6116073838876956</v>
      </c>
      <c r="L57" s="123" t="s">
        <v>97</v>
      </c>
      <c r="M57" s="77">
        <v>0.75</v>
      </c>
      <c r="N57" s="124" t="s">
        <v>109</v>
      </c>
      <c r="O57" s="100"/>
      <c r="P57" s="119" t="s">
        <v>93</v>
      </c>
      <c r="Q57" s="119" t="s">
        <v>93</v>
      </c>
      <c r="R57" s="79" t="s">
        <v>98</v>
      </c>
      <c r="S57" s="79" t="s">
        <v>98</v>
      </c>
      <c r="T57" s="100"/>
      <c r="U57" s="79" t="s">
        <v>98</v>
      </c>
      <c r="V57" s="125"/>
      <c r="W57" s="142" t="s">
        <v>217</v>
      </c>
      <c r="X57" s="142">
        <v>28</v>
      </c>
      <c r="Y57" s="141">
        <v>2.1</v>
      </c>
      <c r="Z57" s="127" t="s">
        <v>100</v>
      </c>
      <c r="AB57" s="126" t="s">
        <v>2514</v>
      </c>
      <c r="AC57" s="144">
        <v>62.07</v>
      </c>
      <c r="AD57" s="144" t="s">
        <v>2748</v>
      </c>
      <c r="AE57" s="144" t="s">
        <v>2493</v>
      </c>
      <c r="AF57" s="144">
        <v>33.879999999999995</v>
      </c>
      <c r="AG57" s="144" t="s">
        <v>2748</v>
      </c>
    </row>
    <row r="58" spans="2:33" x14ac:dyDescent="0.3">
      <c r="B58" s="133"/>
      <c r="D58" s="10" t="s">
        <v>218</v>
      </c>
      <c r="E58" s="78">
        <v>52.450907000000001</v>
      </c>
      <c r="F58" s="78">
        <v>1.4472776000000001</v>
      </c>
      <c r="G58" s="73" t="s">
        <v>219</v>
      </c>
      <c r="I58" s="84">
        <v>80.61144906292607</v>
      </c>
      <c r="J58" s="73" t="s">
        <v>96</v>
      </c>
      <c r="K58" s="141">
        <v>1.6833333293596902</v>
      </c>
      <c r="L58" s="123" t="s">
        <v>97</v>
      </c>
      <c r="M58" s="77">
        <v>0.75</v>
      </c>
      <c r="N58" s="124" t="s">
        <v>115</v>
      </c>
      <c r="O58" s="100"/>
      <c r="P58" s="119" t="s">
        <v>93</v>
      </c>
      <c r="Q58" s="119" t="s">
        <v>93</v>
      </c>
      <c r="R58" s="79" t="s">
        <v>98</v>
      </c>
      <c r="S58" s="79" t="s">
        <v>98</v>
      </c>
      <c r="T58" s="100"/>
      <c r="U58" s="79" t="s">
        <v>98</v>
      </c>
      <c r="V58" s="125"/>
      <c r="W58" s="142" t="s">
        <v>108</v>
      </c>
      <c r="X58" s="142">
        <v>28</v>
      </c>
      <c r="Y58" s="141">
        <v>3</v>
      </c>
      <c r="Z58" s="127" t="s">
        <v>100</v>
      </c>
      <c r="AB58" s="126" t="s">
        <v>2530</v>
      </c>
      <c r="AC58" s="144">
        <v>72.66</v>
      </c>
      <c r="AD58" s="144" t="s">
        <v>2748</v>
      </c>
      <c r="AE58" s="144" t="s">
        <v>2749</v>
      </c>
      <c r="AF58" s="144">
        <v>17.75</v>
      </c>
      <c r="AG58" s="144" t="s">
        <v>2748</v>
      </c>
    </row>
    <row r="59" spans="2:33" x14ac:dyDescent="0.3">
      <c r="B59" s="133"/>
      <c r="D59" s="10" t="s">
        <v>220</v>
      </c>
      <c r="E59" s="78">
        <v>52.945064000000002</v>
      </c>
      <c r="F59" s="78">
        <v>0.74611486000000005</v>
      </c>
      <c r="G59" s="73" t="s">
        <v>221</v>
      </c>
      <c r="I59" s="84">
        <v>101.34125411196828</v>
      </c>
      <c r="J59" s="73" t="s">
        <v>96</v>
      </c>
      <c r="K59" s="141">
        <v>1.6038424489795915</v>
      </c>
      <c r="L59" s="123" t="s">
        <v>97</v>
      </c>
      <c r="M59" s="77">
        <v>0.75</v>
      </c>
      <c r="N59" s="124" t="s">
        <v>109</v>
      </c>
      <c r="O59" s="100"/>
      <c r="P59" s="119" t="s">
        <v>93</v>
      </c>
      <c r="Q59" s="119" t="s">
        <v>98</v>
      </c>
      <c r="R59" s="79" t="s">
        <v>98</v>
      </c>
      <c r="S59" s="79" t="s">
        <v>98</v>
      </c>
      <c r="T59" s="100"/>
      <c r="U59" s="79" t="s">
        <v>98</v>
      </c>
      <c r="V59" s="125"/>
      <c r="W59" s="142" t="s">
        <v>108</v>
      </c>
      <c r="X59" s="142">
        <v>28</v>
      </c>
      <c r="Y59" s="141">
        <v>3</v>
      </c>
      <c r="Z59" s="127" t="s">
        <v>100</v>
      </c>
      <c r="AB59" s="126" t="s">
        <v>2494</v>
      </c>
      <c r="AC59" s="144">
        <v>90.649999999999991</v>
      </c>
      <c r="AD59" s="144" t="s">
        <v>2748</v>
      </c>
      <c r="AE59" s="144" t="s">
        <v>2520</v>
      </c>
      <c r="AF59" s="144">
        <v>6</v>
      </c>
      <c r="AG59" s="144" t="s">
        <v>2748</v>
      </c>
    </row>
    <row r="60" spans="2:33" x14ac:dyDescent="0.3">
      <c r="B60" s="133"/>
      <c r="D60" s="10" t="s">
        <v>222</v>
      </c>
      <c r="E60" s="78">
        <v>51.623536999999999</v>
      </c>
      <c r="F60" s="78">
        <v>0.82681026999999996</v>
      </c>
      <c r="G60" s="73" t="s">
        <v>223</v>
      </c>
      <c r="I60" s="84">
        <v>184.06648774911096</v>
      </c>
      <c r="J60" s="73" t="s">
        <v>96</v>
      </c>
      <c r="K60" s="141">
        <v>2.6438007931669887</v>
      </c>
      <c r="L60" s="123" t="s">
        <v>97</v>
      </c>
      <c r="M60" s="77">
        <v>0.75</v>
      </c>
      <c r="N60" s="124" t="s">
        <v>133</v>
      </c>
      <c r="O60" s="100"/>
      <c r="P60" s="119" t="s">
        <v>93</v>
      </c>
      <c r="Q60" s="119" t="s">
        <v>93</v>
      </c>
      <c r="R60" s="79" t="s">
        <v>98</v>
      </c>
      <c r="S60" s="79" t="s">
        <v>98</v>
      </c>
      <c r="T60" s="100"/>
      <c r="U60" s="79" t="s">
        <v>98</v>
      </c>
      <c r="V60" s="125"/>
      <c r="W60" s="142" t="s">
        <v>165</v>
      </c>
      <c r="X60" s="142">
        <v>19</v>
      </c>
      <c r="Y60" s="141">
        <v>1.024390243902439</v>
      </c>
      <c r="Z60" s="127" t="s">
        <v>100</v>
      </c>
      <c r="AB60" s="126" t="s">
        <v>2476</v>
      </c>
      <c r="AC60" s="144">
        <v>69.8</v>
      </c>
      <c r="AD60" s="144" t="s">
        <v>2748</v>
      </c>
      <c r="AE60" s="144" t="s">
        <v>2532</v>
      </c>
      <c r="AF60" s="144">
        <v>27.85</v>
      </c>
      <c r="AG60" s="144" t="s">
        <v>2748</v>
      </c>
    </row>
    <row r="61" spans="2:33" x14ac:dyDescent="0.3">
      <c r="B61" s="133"/>
      <c r="D61" s="10" t="s">
        <v>224</v>
      </c>
      <c r="E61" s="78">
        <v>52.293394999999997</v>
      </c>
      <c r="F61" s="78">
        <v>0.33148729999999998</v>
      </c>
      <c r="G61" s="73" t="s">
        <v>225</v>
      </c>
      <c r="I61" s="84">
        <v>141.89782333182728</v>
      </c>
      <c r="J61" s="73" t="s">
        <v>96</v>
      </c>
      <c r="K61" s="141">
        <v>3.2554545454545458</v>
      </c>
      <c r="L61" s="123" t="s">
        <v>97</v>
      </c>
      <c r="M61" s="77">
        <v>0.75</v>
      </c>
      <c r="N61" s="124" t="s">
        <v>105</v>
      </c>
      <c r="O61" s="100"/>
      <c r="P61" s="119" t="s">
        <v>93</v>
      </c>
      <c r="Q61" s="119" t="s">
        <v>98</v>
      </c>
      <c r="R61" s="79" t="s">
        <v>98</v>
      </c>
      <c r="S61" s="79" t="s">
        <v>98</v>
      </c>
      <c r="T61" s="100"/>
      <c r="U61" s="79" t="s">
        <v>98</v>
      </c>
      <c r="V61" s="125"/>
      <c r="W61" s="142" t="s">
        <v>108</v>
      </c>
      <c r="X61" s="142">
        <v>19</v>
      </c>
      <c r="Y61" s="141">
        <v>1.3125</v>
      </c>
      <c r="Z61" s="127" t="s">
        <v>100</v>
      </c>
      <c r="AB61" s="126" t="s">
        <v>2483</v>
      </c>
      <c r="AC61" s="144">
        <v>68.52000000000001</v>
      </c>
      <c r="AD61" s="144" t="s">
        <v>2748</v>
      </c>
      <c r="AE61" s="144" t="s">
        <v>2530</v>
      </c>
      <c r="AF61" s="144">
        <v>23.68</v>
      </c>
      <c r="AG61" s="144" t="s">
        <v>2748</v>
      </c>
    </row>
    <row r="62" spans="2:33" x14ac:dyDescent="0.3">
      <c r="B62" s="133"/>
      <c r="D62" s="10" t="s">
        <v>226</v>
      </c>
      <c r="E62" s="78">
        <v>52.724012999999999</v>
      </c>
      <c r="F62" s="78">
        <v>1.0134626</v>
      </c>
      <c r="G62" s="73" t="s">
        <v>227</v>
      </c>
      <c r="I62" s="84">
        <v>74.08948716463108</v>
      </c>
      <c r="J62" s="73" t="s">
        <v>96</v>
      </c>
      <c r="K62" s="141">
        <v>2.2400000000000002</v>
      </c>
      <c r="L62" s="123" t="s">
        <v>97</v>
      </c>
      <c r="M62" s="77">
        <v>0.75</v>
      </c>
      <c r="N62" s="124" t="s">
        <v>105</v>
      </c>
      <c r="O62" s="100"/>
      <c r="P62" s="119" t="s">
        <v>93</v>
      </c>
      <c r="Q62" s="119" t="s">
        <v>98</v>
      </c>
      <c r="R62" s="79" t="s">
        <v>98</v>
      </c>
      <c r="S62" s="79" t="s">
        <v>98</v>
      </c>
      <c r="T62" s="100"/>
      <c r="U62" s="79" t="s">
        <v>98</v>
      </c>
      <c r="V62" s="125"/>
      <c r="W62" s="142" t="s">
        <v>108</v>
      </c>
      <c r="X62" s="142">
        <v>19</v>
      </c>
      <c r="Y62" s="141">
        <v>2.8</v>
      </c>
      <c r="Z62" s="127" t="s">
        <v>100</v>
      </c>
      <c r="AB62" s="126" t="s">
        <v>2494</v>
      </c>
      <c r="AC62" s="144">
        <v>80.66</v>
      </c>
      <c r="AD62" s="144" t="s">
        <v>2748</v>
      </c>
      <c r="AE62" s="144" t="s">
        <v>2530</v>
      </c>
      <c r="AF62" s="144">
        <v>11.43</v>
      </c>
      <c r="AG62" s="144" t="s">
        <v>2748</v>
      </c>
    </row>
    <row r="63" spans="2:33" x14ac:dyDescent="0.3">
      <c r="B63" s="133"/>
      <c r="D63" s="10" t="s">
        <v>228</v>
      </c>
      <c r="E63" s="78">
        <v>52.638624999999998</v>
      </c>
      <c r="F63" s="78">
        <v>1.7201773</v>
      </c>
      <c r="G63" s="73" t="s">
        <v>229</v>
      </c>
      <c r="I63" s="84">
        <v>2439.2204391540163</v>
      </c>
      <c r="J63" s="73" t="s">
        <v>96</v>
      </c>
      <c r="K63" s="141">
        <v>3.876557776536532</v>
      </c>
      <c r="L63" s="123" t="s">
        <v>97</v>
      </c>
      <c r="M63" s="77">
        <v>0.75</v>
      </c>
      <c r="N63" s="124" t="s">
        <v>133</v>
      </c>
      <c r="O63" s="100"/>
      <c r="P63" s="119" t="s">
        <v>93</v>
      </c>
      <c r="Q63" s="119" t="s">
        <v>93</v>
      </c>
      <c r="R63" s="79" t="s">
        <v>98</v>
      </c>
      <c r="S63" s="79" t="s">
        <v>98</v>
      </c>
      <c r="T63" s="100"/>
      <c r="U63" s="79" t="s">
        <v>98</v>
      </c>
      <c r="V63" s="125"/>
      <c r="W63" s="142" t="s">
        <v>108</v>
      </c>
      <c r="X63" s="142">
        <v>28</v>
      </c>
      <c r="Y63" s="141">
        <v>0.26250000000000001</v>
      </c>
      <c r="Z63" s="127" t="s">
        <v>151</v>
      </c>
      <c r="AB63" s="126" t="s">
        <v>2749</v>
      </c>
      <c r="AC63" s="144">
        <v>65.45</v>
      </c>
      <c r="AD63" s="144" t="s">
        <v>2748</v>
      </c>
      <c r="AE63" s="144" t="s">
        <v>2494</v>
      </c>
      <c r="AF63" s="144">
        <v>22.64</v>
      </c>
      <c r="AG63" s="144" t="s">
        <v>2748</v>
      </c>
    </row>
    <row r="64" spans="2:33" x14ac:dyDescent="0.3">
      <c r="B64" s="133"/>
      <c r="D64" s="10" t="s">
        <v>230</v>
      </c>
      <c r="E64" s="78">
        <v>53.495939</v>
      </c>
      <c r="F64" s="78">
        <v>-0.33168892</v>
      </c>
      <c r="G64" s="73" t="s">
        <v>231</v>
      </c>
      <c r="I64" s="84">
        <v>71.995770165486107</v>
      </c>
      <c r="J64" s="73" t="s">
        <v>96</v>
      </c>
      <c r="K64" s="141">
        <v>2.7699999809265137</v>
      </c>
      <c r="L64" s="123" t="s">
        <v>97</v>
      </c>
      <c r="M64" s="77">
        <v>0.75</v>
      </c>
      <c r="N64" s="124" t="s">
        <v>109</v>
      </c>
      <c r="O64" s="100"/>
      <c r="P64" s="119" t="s">
        <v>93</v>
      </c>
      <c r="Q64" s="119" t="s">
        <v>98</v>
      </c>
      <c r="R64" s="79" t="s">
        <v>98</v>
      </c>
      <c r="S64" s="79" t="s">
        <v>98</v>
      </c>
      <c r="T64" s="100"/>
      <c r="U64" s="79" t="s">
        <v>98</v>
      </c>
      <c r="V64" s="125"/>
      <c r="W64" s="142" t="s">
        <v>159</v>
      </c>
      <c r="X64" s="142">
        <v>19</v>
      </c>
      <c r="Y64" s="141">
        <v>3.2307692307692308</v>
      </c>
      <c r="Z64" s="127" t="s">
        <v>100</v>
      </c>
      <c r="AB64" s="126" t="s">
        <v>2495</v>
      </c>
      <c r="AC64" s="144">
        <v>75.41</v>
      </c>
      <c r="AD64" s="144" t="s">
        <v>2748</v>
      </c>
      <c r="AE64" s="144" t="s">
        <v>2516</v>
      </c>
      <c r="AF64" s="144">
        <v>19.040000000000003</v>
      </c>
      <c r="AG64" s="144" t="s">
        <v>2748</v>
      </c>
    </row>
    <row r="65" spans="2:33" x14ac:dyDescent="0.3">
      <c r="B65" s="133"/>
      <c r="D65" s="10" t="s">
        <v>232</v>
      </c>
      <c r="E65" s="78">
        <v>52.233339999999998</v>
      </c>
      <c r="F65" s="78">
        <v>0.15488121999999999</v>
      </c>
      <c r="G65" s="73" t="s">
        <v>233</v>
      </c>
      <c r="I65" s="84">
        <v>5129.0447558031337</v>
      </c>
      <c r="J65" s="73" t="s">
        <v>96</v>
      </c>
      <c r="K65" s="141">
        <v>2.84</v>
      </c>
      <c r="L65" s="123" t="s">
        <v>96</v>
      </c>
      <c r="M65" s="77">
        <v>0.75</v>
      </c>
      <c r="N65" s="124" t="s">
        <v>181</v>
      </c>
      <c r="O65" s="100"/>
      <c r="P65" s="119" t="s">
        <v>93</v>
      </c>
      <c r="Q65" s="119" t="s">
        <v>93</v>
      </c>
      <c r="R65" s="79" t="s">
        <v>93</v>
      </c>
      <c r="S65" s="79" t="s">
        <v>98</v>
      </c>
      <c r="T65" s="100"/>
      <c r="U65" s="79" t="s">
        <v>93</v>
      </c>
      <c r="V65" s="125" t="s">
        <v>234</v>
      </c>
      <c r="W65" s="142" t="s">
        <v>108</v>
      </c>
      <c r="X65" s="142">
        <v>28</v>
      </c>
      <c r="Y65" s="141" t="s">
        <v>139</v>
      </c>
      <c r="Z65" s="127" t="s">
        <v>100</v>
      </c>
      <c r="AB65" s="126" t="s">
        <v>2483</v>
      </c>
      <c r="AC65" s="144">
        <v>100</v>
      </c>
      <c r="AD65" s="144" t="s">
        <v>69</v>
      </c>
      <c r="AE65" s="144" t="s">
        <v>69</v>
      </c>
      <c r="AF65" s="144">
        <v>0</v>
      </c>
      <c r="AG65" s="144" t="s">
        <v>69</v>
      </c>
    </row>
    <row r="66" spans="2:33" x14ac:dyDescent="0.3">
      <c r="B66" s="133"/>
      <c r="D66" s="10" t="s">
        <v>235</v>
      </c>
      <c r="E66" s="78">
        <v>51.509537000000002</v>
      </c>
      <c r="F66" s="78">
        <v>0.57516029000000002</v>
      </c>
      <c r="G66" s="73" t="s">
        <v>236</v>
      </c>
      <c r="I66" s="84">
        <v>623.11827355063906</v>
      </c>
      <c r="J66" s="73" t="s">
        <v>96</v>
      </c>
      <c r="K66" s="141">
        <v>1.773398631052548</v>
      </c>
      <c r="L66" s="123" t="s">
        <v>97</v>
      </c>
      <c r="M66" s="77">
        <v>0.75</v>
      </c>
      <c r="N66" s="124" t="s">
        <v>101</v>
      </c>
      <c r="O66" s="100"/>
      <c r="P66" s="119" t="s">
        <v>93</v>
      </c>
      <c r="Q66" s="119" t="s">
        <v>93</v>
      </c>
      <c r="R66" s="79" t="s">
        <v>93</v>
      </c>
      <c r="S66" s="79" t="s">
        <v>98</v>
      </c>
      <c r="T66" s="100"/>
      <c r="U66" s="79" t="s">
        <v>98</v>
      </c>
      <c r="V66" s="125"/>
      <c r="W66" s="142" t="s">
        <v>108</v>
      </c>
      <c r="X66" s="142">
        <v>28</v>
      </c>
      <c r="Y66" s="141">
        <v>0.79245283018867929</v>
      </c>
      <c r="Z66" s="127" t="s">
        <v>100</v>
      </c>
      <c r="AB66" s="126" t="s">
        <v>2532</v>
      </c>
      <c r="AC66" s="144">
        <v>91.25</v>
      </c>
      <c r="AD66" s="144" t="s">
        <v>2748</v>
      </c>
      <c r="AE66" s="144" t="s">
        <v>2476</v>
      </c>
      <c r="AF66" s="144">
        <v>7.6300000000000008</v>
      </c>
      <c r="AG66" s="144" t="s">
        <v>2748</v>
      </c>
    </row>
    <row r="67" spans="2:33" x14ac:dyDescent="0.3">
      <c r="B67" s="133"/>
      <c r="D67" s="10" t="s">
        <v>237</v>
      </c>
      <c r="E67" s="78">
        <v>53.222371000000003</v>
      </c>
      <c r="F67" s="78">
        <v>-0.50710977000000002</v>
      </c>
      <c r="G67" s="73" t="s">
        <v>238</v>
      </c>
      <c r="I67" s="84">
        <v>2889.1354722610122</v>
      </c>
      <c r="J67" s="73" t="s">
        <v>96</v>
      </c>
      <c r="K67" s="141">
        <v>2.84</v>
      </c>
      <c r="L67" s="123" t="s">
        <v>96</v>
      </c>
      <c r="M67" s="77">
        <v>0.75</v>
      </c>
      <c r="N67" s="124" t="s">
        <v>105</v>
      </c>
      <c r="O67" s="100"/>
      <c r="P67" s="119" t="s">
        <v>93</v>
      </c>
      <c r="Q67" s="119" t="s">
        <v>93</v>
      </c>
      <c r="R67" s="79" t="s">
        <v>93</v>
      </c>
      <c r="S67" s="79" t="s">
        <v>98</v>
      </c>
      <c r="T67" s="100"/>
      <c r="U67" s="79" t="s">
        <v>98</v>
      </c>
      <c r="V67" s="125"/>
      <c r="W67" s="142" t="s">
        <v>127</v>
      </c>
      <c r="X67" s="142">
        <v>28</v>
      </c>
      <c r="Y67" s="141" t="s">
        <v>139</v>
      </c>
      <c r="Z67" s="127" t="s">
        <v>151</v>
      </c>
      <c r="AB67" s="126" t="s">
        <v>2516</v>
      </c>
      <c r="AC67" s="144">
        <v>100</v>
      </c>
      <c r="AD67" s="144" t="s">
        <v>69</v>
      </c>
      <c r="AE67" s="144" t="s">
        <v>69</v>
      </c>
      <c r="AF67" s="144">
        <v>0</v>
      </c>
      <c r="AG67" s="144" t="s">
        <v>69</v>
      </c>
    </row>
    <row r="68" spans="2:33" x14ac:dyDescent="0.3">
      <c r="B68" s="133"/>
      <c r="D68" s="10" t="s">
        <v>239</v>
      </c>
      <c r="E68" s="78">
        <v>51.931189000000003</v>
      </c>
      <c r="F68" s="78">
        <v>-0.50246769000000002</v>
      </c>
      <c r="G68" s="73" t="s">
        <v>240</v>
      </c>
      <c r="I68" s="84">
        <v>287.75564814446545</v>
      </c>
      <c r="J68" s="73" t="s">
        <v>96</v>
      </c>
      <c r="K68" s="141">
        <v>2.7996721311475401</v>
      </c>
      <c r="L68" s="123" t="s">
        <v>97</v>
      </c>
      <c r="M68" s="77">
        <v>0.75</v>
      </c>
      <c r="N68" s="124" t="s">
        <v>124</v>
      </c>
      <c r="O68" s="100"/>
      <c r="P68" s="119" t="s">
        <v>93</v>
      </c>
      <c r="Q68" s="119" t="s">
        <v>93</v>
      </c>
      <c r="R68" s="79" t="s">
        <v>93</v>
      </c>
      <c r="S68" s="79" t="s">
        <v>98</v>
      </c>
      <c r="T68" s="100"/>
      <c r="U68" s="79" t="s">
        <v>98</v>
      </c>
      <c r="V68" s="125"/>
      <c r="W68" s="142" t="s">
        <v>108</v>
      </c>
      <c r="X68" s="142">
        <v>28</v>
      </c>
      <c r="Y68" s="141" t="s">
        <v>139</v>
      </c>
      <c r="Z68" s="127" t="s">
        <v>151</v>
      </c>
      <c r="AB68" s="126" t="s">
        <v>2518</v>
      </c>
      <c r="AC68" s="144">
        <v>87.61</v>
      </c>
      <c r="AD68" s="144" t="s">
        <v>69</v>
      </c>
      <c r="AE68" s="144" t="s">
        <v>2492</v>
      </c>
      <c r="AF68" s="144">
        <v>12.389999999999999</v>
      </c>
      <c r="AG68" s="144" t="s">
        <v>2748</v>
      </c>
    </row>
    <row r="69" spans="2:33" x14ac:dyDescent="0.3">
      <c r="B69" s="133"/>
      <c r="D69" s="10" t="s">
        <v>241</v>
      </c>
      <c r="E69" s="78">
        <v>52.029359999999997</v>
      </c>
      <c r="F69" s="78">
        <v>1.1311243</v>
      </c>
      <c r="G69" s="73" t="s">
        <v>242</v>
      </c>
      <c r="I69" s="84">
        <v>429.27887674162145</v>
      </c>
      <c r="J69" s="73" t="s">
        <v>96</v>
      </c>
      <c r="K69" s="141">
        <v>2.7409044252817281</v>
      </c>
      <c r="L69" s="123" t="s">
        <v>97</v>
      </c>
      <c r="M69" s="77">
        <v>0.75</v>
      </c>
      <c r="N69" s="124" t="s">
        <v>133</v>
      </c>
      <c r="O69" s="100"/>
      <c r="P69" s="119" t="s">
        <v>93</v>
      </c>
      <c r="Q69" s="119" t="s">
        <v>93</v>
      </c>
      <c r="R69" s="79" t="s">
        <v>98</v>
      </c>
      <c r="S69" s="79" t="s">
        <v>98</v>
      </c>
      <c r="T69" s="100"/>
      <c r="U69" s="79" t="s">
        <v>98</v>
      </c>
      <c r="V69" s="125"/>
      <c r="W69" s="142" t="s">
        <v>243</v>
      </c>
      <c r="X69" s="142">
        <v>28</v>
      </c>
      <c r="Y69" s="141">
        <v>1.024390243902439</v>
      </c>
      <c r="Z69" s="127" t="s">
        <v>100</v>
      </c>
      <c r="AB69" s="126" t="s">
        <v>2490</v>
      </c>
      <c r="AC69" s="144">
        <v>50.06</v>
      </c>
      <c r="AD69" s="144" t="s">
        <v>2748</v>
      </c>
      <c r="AE69" s="144" t="s">
        <v>2522</v>
      </c>
      <c r="AF69" s="144">
        <v>24.73</v>
      </c>
      <c r="AG69" s="144" t="s">
        <v>2748</v>
      </c>
    </row>
    <row r="70" spans="2:33" x14ac:dyDescent="0.3">
      <c r="B70" s="133"/>
      <c r="D70" s="10" t="s">
        <v>244</v>
      </c>
      <c r="E70" s="78">
        <v>52.464655999999998</v>
      </c>
      <c r="F70" s="78">
        <v>5.2129292000000001E-2</v>
      </c>
      <c r="G70" s="73" t="s">
        <v>245</v>
      </c>
      <c r="I70" s="84">
        <v>173.0293214596887</v>
      </c>
      <c r="J70" s="73" t="s">
        <v>96</v>
      </c>
      <c r="K70" s="141">
        <v>2.697907938743179</v>
      </c>
      <c r="L70" s="123" t="s">
        <v>97</v>
      </c>
      <c r="M70" s="77">
        <v>0.75</v>
      </c>
      <c r="N70" s="124" t="s">
        <v>115</v>
      </c>
      <c r="O70" s="100"/>
      <c r="P70" s="119" t="s">
        <v>93</v>
      </c>
      <c r="Q70" s="119" t="s">
        <v>93</v>
      </c>
      <c r="R70" s="79" t="s">
        <v>98</v>
      </c>
      <c r="S70" s="79" t="s">
        <v>98</v>
      </c>
      <c r="T70" s="100"/>
      <c r="U70" s="79" t="s">
        <v>98</v>
      </c>
      <c r="V70" s="125"/>
      <c r="W70" s="142" t="s">
        <v>108</v>
      </c>
      <c r="X70" s="142">
        <v>28</v>
      </c>
      <c r="Y70" s="141">
        <v>2.625</v>
      </c>
      <c r="Z70" s="127" t="s">
        <v>100</v>
      </c>
      <c r="AB70" s="126" t="s">
        <v>2494</v>
      </c>
      <c r="AC70" s="144">
        <v>64.73</v>
      </c>
      <c r="AD70" s="144" t="s">
        <v>2748</v>
      </c>
      <c r="AE70" s="144" t="s">
        <v>2520</v>
      </c>
      <c r="AF70" s="144">
        <v>15.509999999999998</v>
      </c>
      <c r="AG70" s="144" t="s">
        <v>2748</v>
      </c>
    </row>
    <row r="71" spans="2:33" x14ac:dyDescent="0.3">
      <c r="B71" s="133"/>
      <c r="D71" s="10" t="s">
        <v>246</v>
      </c>
      <c r="E71" s="78">
        <v>52.196621999999998</v>
      </c>
      <c r="F71" s="78">
        <v>-0.59980228999999996</v>
      </c>
      <c r="G71" s="73" t="s">
        <v>247</v>
      </c>
      <c r="I71" s="84">
        <v>51.486708442232334</v>
      </c>
      <c r="J71" s="73" t="s">
        <v>96</v>
      </c>
      <c r="K71" s="141">
        <v>2.6300000000000003</v>
      </c>
      <c r="L71" s="123" t="s">
        <v>97</v>
      </c>
      <c r="M71" s="77">
        <v>0.75</v>
      </c>
      <c r="N71" s="124" t="s">
        <v>109</v>
      </c>
      <c r="O71" s="100"/>
      <c r="P71" s="119" t="s">
        <v>93</v>
      </c>
      <c r="Q71" s="119" t="s">
        <v>98</v>
      </c>
      <c r="R71" s="79" t="s">
        <v>98</v>
      </c>
      <c r="S71" s="79" t="s">
        <v>98</v>
      </c>
      <c r="T71" s="100"/>
      <c r="U71" s="79" t="s">
        <v>98</v>
      </c>
      <c r="V71" s="125"/>
      <c r="W71" s="142" t="s">
        <v>176</v>
      </c>
      <c r="X71" s="142">
        <v>19</v>
      </c>
      <c r="Y71" s="141">
        <v>3.8181818181818183</v>
      </c>
      <c r="Z71" s="127" t="s">
        <v>100</v>
      </c>
      <c r="AB71" s="126" t="s">
        <v>2514</v>
      </c>
      <c r="AC71" s="144">
        <v>98.14</v>
      </c>
      <c r="AD71" s="144" t="s">
        <v>2748</v>
      </c>
      <c r="AE71" s="144" t="s">
        <v>2492</v>
      </c>
      <c r="AF71" s="144">
        <v>0.92999999999999994</v>
      </c>
      <c r="AG71" s="144" t="s">
        <v>2748</v>
      </c>
    </row>
    <row r="72" spans="2:33" x14ac:dyDescent="0.3">
      <c r="B72" s="133"/>
      <c r="D72" s="10" t="s">
        <v>248</v>
      </c>
      <c r="E72" s="78">
        <v>51.732092999999999</v>
      </c>
      <c r="F72" s="78">
        <v>0.51842116999999999</v>
      </c>
      <c r="G72" s="73" t="s">
        <v>249</v>
      </c>
      <c r="I72" s="84">
        <v>2978.8776679815514</v>
      </c>
      <c r="J72" s="73" t="s">
        <v>96</v>
      </c>
      <c r="K72" s="141">
        <v>4.8527945280075073</v>
      </c>
      <c r="L72" s="123" t="s">
        <v>97</v>
      </c>
      <c r="M72" s="77">
        <v>0.75</v>
      </c>
      <c r="N72" s="124" t="s">
        <v>252</v>
      </c>
      <c r="O72" s="100"/>
      <c r="P72" s="119" t="s">
        <v>93</v>
      </c>
      <c r="Q72" s="119" t="s">
        <v>93</v>
      </c>
      <c r="R72" s="79" t="s">
        <v>93</v>
      </c>
      <c r="S72" s="79" t="s">
        <v>98</v>
      </c>
      <c r="T72" s="100"/>
      <c r="U72" s="79" t="s">
        <v>93</v>
      </c>
      <c r="V72" s="125" t="s">
        <v>250</v>
      </c>
      <c r="W72" s="142" t="s">
        <v>251</v>
      </c>
      <c r="X72" s="142">
        <v>28</v>
      </c>
      <c r="Y72" s="141" t="s">
        <v>139</v>
      </c>
      <c r="Z72" s="127" t="s">
        <v>100</v>
      </c>
      <c r="AB72" s="126" t="s">
        <v>2485</v>
      </c>
      <c r="AC72" s="144">
        <v>100</v>
      </c>
      <c r="AD72" s="144" t="s">
        <v>69</v>
      </c>
      <c r="AE72" s="144" t="s">
        <v>69</v>
      </c>
      <c r="AF72" s="144">
        <v>0</v>
      </c>
      <c r="AG72" s="144" t="s">
        <v>69</v>
      </c>
    </row>
    <row r="73" spans="2:33" x14ac:dyDescent="0.3">
      <c r="B73" s="133"/>
      <c r="D73" s="10" t="s">
        <v>253</v>
      </c>
      <c r="E73" s="78">
        <v>51.810346000000003</v>
      </c>
      <c r="F73" s="78">
        <v>1.2147251999999999</v>
      </c>
      <c r="G73" s="73" t="s">
        <v>254</v>
      </c>
      <c r="I73" s="84">
        <v>1290.9270367859024</v>
      </c>
      <c r="J73" s="73" t="s">
        <v>96</v>
      </c>
      <c r="K73" s="141">
        <v>2.84</v>
      </c>
      <c r="L73" s="123" t="s">
        <v>96</v>
      </c>
      <c r="M73" s="77">
        <v>0.75</v>
      </c>
      <c r="N73" s="124" t="s">
        <v>133</v>
      </c>
      <c r="O73" s="100"/>
      <c r="P73" s="119" t="s">
        <v>93</v>
      </c>
      <c r="Q73" s="119" t="s">
        <v>93</v>
      </c>
      <c r="R73" s="79" t="s">
        <v>93</v>
      </c>
      <c r="S73" s="79" t="s">
        <v>98</v>
      </c>
      <c r="T73" s="100"/>
      <c r="U73" s="79" t="s">
        <v>98</v>
      </c>
      <c r="V73" s="125"/>
      <c r="W73" s="142" t="s">
        <v>108</v>
      </c>
      <c r="X73" s="142">
        <v>19</v>
      </c>
      <c r="Y73" s="141" t="s">
        <v>139</v>
      </c>
      <c r="Z73" s="127" t="s">
        <v>151</v>
      </c>
      <c r="AB73" s="126" t="s">
        <v>2541</v>
      </c>
      <c r="AC73" s="144">
        <v>100</v>
      </c>
      <c r="AD73" s="144" t="s">
        <v>69</v>
      </c>
      <c r="AE73" s="144" t="s">
        <v>69</v>
      </c>
      <c r="AF73" s="144">
        <v>0</v>
      </c>
      <c r="AG73" s="144" t="s">
        <v>69</v>
      </c>
    </row>
    <row r="74" spans="2:33" x14ac:dyDescent="0.3">
      <c r="B74" s="133"/>
      <c r="D74" s="10" t="s">
        <v>255</v>
      </c>
      <c r="E74" s="78">
        <v>52.077348000000001</v>
      </c>
      <c r="F74" s="78">
        <v>0.60042578000000002</v>
      </c>
      <c r="G74" s="73" t="s">
        <v>256</v>
      </c>
      <c r="I74" s="84">
        <v>79.006043057191903</v>
      </c>
      <c r="J74" s="73" t="s">
        <v>96</v>
      </c>
      <c r="K74" s="141">
        <v>2.9225000178813936</v>
      </c>
      <c r="L74" s="123" t="s">
        <v>97</v>
      </c>
      <c r="M74" s="77">
        <v>0.75</v>
      </c>
      <c r="N74" s="124" t="s">
        <v>105</v>
      </c>
      <c r="O74" s="100"/>
      <c r="P74" s="119" t="s">
        <v>93</v>
      </c>
      <c r="Q74" s="119" t="s">
        <v>98</v>
      </c>
      <c r="R74" s="79" t="s">
        <v>98</v>
      </c>
      <c r="S74" s="79" t="s">
        <v>98</v>
      </c>
      <c r="T74" s="100"/>
      <c r="U74" s="79" t="s">
        <v>98</v>
      </c>
      <c r="V74" s="125"/>
      <c r="W74" s="142" t="s">
        <v>108</v>
      </c>
      <c r="X74" s="142">
        <v>19</v>
      </c>
      <c r="Y74" s="141">
        <v>2.4705882352941178</v>
      </c>
      <c r="Z74" s="127" t="s">
        <v>100</v>
      </c>
      <c r="AB74" s="126" t="s">
        <v>2490</v>
      </c>
      <c r="AC74" s="144">
        <v>44.24</v>
      </c>
      <c r="AD74" s="144" t="s">
        <v>2748</v>
      </c>
      <c r="AE74" s="144" t="s">
        <v>2483</v>
      </c>
      <c r="AF74" s="144">
        <v>23.45</v>
      </c>
      <c r="AG74" s="144" t="s">
        <v>2748</v>
      </c>
    </row>
    <row r="75" spans="2:33" x14ac:dyDescent="0.3">
      <c r="B75" s="133"/>
      <c r="D75" s="10" t="s">
        <v>257</v>
      </c>
      <c r="E75" s="78">
        <v>52.939867999999997</v>
      </c>
      <c r="F75" s="78">
        <v>1.0440795</v>
      </c>
      <c r="G75" s="73" t="s">
        <v>258</v>
      </c>
      <c r="I75" s="84">
        <v>47.814342204115469</v>
      </c>
      <c r="J75" s="73" t="s">
        <v>96</v>
      </c>
      <c r="K75" s="141">
        <v>2.27</v>
      </c>
      <c r="L75" s="123" t="s">
        <v>97</v>
      </c>
      <c r="M75" s="77">
        <v>0.75</v>
      </c>
      <c r="N75" s="124" t="s">
        <v>109</v>
      </c>
      <c r="O75" s="100"/>
      <c r="P75" s="119" t="s">
        <v>93</v>
      </c>
      <c r="Q75" s="119" t="s">
        <v>98</v>
      </c>
      <c r="R75" s="79" t="s">
        <v>98</v>
      </c>
      <c r="S75" s="79" t="s">
        <v>98</v>
      </c>
      <c r="T75" s="100"/>
      <c r="U75" s="79" t="s">
        <v>98</v>
      </c>
      <c r="V75" s="125"/>
      <c r="W75" s="142" t="s">
        <v>108</v>
      </c>
      <c r="X75" s="142">
        <v>19</v>
      </c>
      <c r="Y75" s="141">
        <v>4.2</v>
      </c>
      <c r="Z75" s="127" t="s">
        <v>100</v>
      </c>
      <c r="AB75" s="126" t="s">
        <v>2494</v>
      </c>
      <c r="AC75" s="144">
        <v>94.38</v>
      </c>
      <c r="AD75" s="144" t="s">
        <v>2748</v>
      </c>
      <c r="AE75" s="144" t="s">
        <v>2530</v>
      </c>
      <c r="AF75" s="144">
        <v>4.21</v>
      </c>
      <c r="AG75" s="144" t="s">
        <v>2748</v>
      </c>
    </row>
    <row r="76" spans="2:33" x14ac:dyDescent="0.3">
      <c r="B76" s="133"/>
      <c r="D76" s="10" t="s">
        <v>259</v>
      </c>
      <c r="E76" s="78">
        <v>52.04853</v>
      </c>
      <c r="F76" s="78">
        <v>-0.28623056000000002</v>
      </c>
      <c r="G76" s="73" t="s">
        <v>260</v>
      </c>
      <c r="I76" s="84">
        <v>426.31556482270383</v>
      </c>
      <c r="J76" s="73" t="s">
        <v>96</v>
      </c>
      <c r="K76" s="141">
        <v>3.7391152288099372</v>
      </c>
      <c r="L76" s="123" t="s">
        <v>97</v>
      </c>
      <c r="M76" s="77">
        <v>0.75</v>
      </c>
      <c r="N76" s="124" t="s">
        <v>181</v>
      </c>
      <c r="O76" s="100"/>
      <c r="P76" s="119" t="s">
        <v>93</v>
      </c>
      <c r="Q76" s="119" t="s">
        <v>98</v>
      </c>
      <c r="R76" s="79" t="s">
        <v>93</v>
      </c>
      <c r="S76" s="79" t="s">
        <v>98</v>
      </c>
      <c r="T76" s="100"/>
      <c r="U76" s="79" t="s">
        <v>98</v>
      </c>
      <c r="V76" s="125"/>
      <c r="W76" s="142" t="s">
        <v>261</v>
      </c>
      <c r="X76" s="142">
        <v>28</v>
      </c>
      <c r="Y76" s="141">
        <v>1.2</v>
      </c>
      <c r="Z76" s="127" t="s">
        <v>100</v>
      </c>
      <c r="AB76" s="126" t="s">
        <v>2483</v>
      </c>
      <c r="AC76" s="144">
        <v>44.62</v>
      </c>
      <c r="AD76" s="144" t="s">
        <v>2748</v>
      </c>
      <c r="AE76" s="144" t="s">
        <v>2514</v>
      </c>
      <c r="AF76" s="144">
        <v>30.09</v>
      </c>
      <c r="AG76" s="144" t="s">
        <v>2748</v>
      </c>
    </row>
    <row r="77" spans="2:33" x14ac:dyDescent="0.3">
      <c r="B77" s="133"/>
      <c r="D77" s="10" t="s">
        <v>262</v>
      </c>
      <c r="E77" s="78">
        <v>52.025768999999997</v>
      </c>
      <c r="F77" s="78">
        <v>-0.41376562</v>
      </c>
      <c r="G77" s="73" t="s">
        <v>263</v>
      </c>
      <c r="I77" s="84">
        <v>125.68991186560292</v>
      </c>
      <c r="J77" s="73" t="s">
        <v>96</v>
      </c>
      <c r="K77" s="141">
        <v>2.8426515151515148</v>
      </c>
      <c r="L77" s="123" t="s">
        <v>97</v>
      </c>
      <c r="M77" s="77">
        <v>0.75</v>
      </c>
      <c r="N77" s="124" t="s">
        <v>109</v>
      </c>
      <c r="O77" s="100"/>
      <c r="P77" s="119" t="s">
        <v>93</v>
      </c>
      <c r="Q77" s="119" t="s">
        <v>98</v>
      </c>
      <c r="R77" s="79" t="s">
        <v>98</v>
      </c>
      <c r="S77" s="79" t="s">
        <v>98</v>
      </c>
      <c r="T77" s="100"/>
      <c r="U77" s="79" t="s">
        <v>98</v>
      </c>
      <c r="V77" s="125"/>
      <c r="W77" s="142" t="s">
        <v>176</v>
      </c>
      <c r="X77" s="142">
        <v>19</v>
      </c>
      <c r="Y77" s="141">
        <v>1.75</v>
      </c>
      <c r="Z77" s="127" t="s">
        <v>100</v>
      </c>
      <c r="AB77" s="126" t="s">
        <v>2514</v>
      </c>
      <c r="AC77" s="144">
        <v>73.460000000000008</v>
      </c>
      <c r="AD77" s="144" t="s">
        <v>2748</v>
      </c>
      <c r="AE77" s="144" t="s">
        <v>2492</v>
      </c>
      <c r="AF77" s="144">
        <v>18.16</v>
      </c>
      <c r="AG77" s="144" t="s">
        <v>2748</v>
      </c>
    </row>
    <row r="78" spans="2:33" x14ac:dyDescent="0.3">
      <c r="B78" s="133"/>
      <c r="D78" s="10" t="s">
        <v>264</v>
      </c>
      <c r="E78" s="78">
        <v>51.857913000000003</v>
      </c>
      <c r="F78" s="78">
        <v>0.69653290999999995</v>
      </c>
      <c r="G78" s="73" t="s">
        <v>265</v>
      </c>
      <c r="I78" s="84">
        <v>234.97123651426466</v>
      </c>
      <c r="J78" s="73" t="s">
        <v>96</v>
      </c>
      <c r="K78" s="141">
        <v>3.3677750015773675</v>
      </c>
      <c r="L78" s="123" t="s">
        <v>97</v>
      </c>
      <c r="M78" s="77">
        <v>0.75</v>
      </c>
      <c r="N78" s="124" t="s">
        <v>105</v>
      </c>
      <c r="O78" s="100"/>
      <c r="P78" s="119" t="s">
        <v>93</v>
      </c>
      <c r="Q78" s="119" t="s">
        <v>93</v>
      </c>
      <c r="R78" s="79" t="s">
        <v>98</v>
      </c>
      <c r="S78" s="79" t="s">
        <v>98</v>
      </c>
      <c r="T78" s="100"/>
      <c r="U78" s="79" t="s">
        <v>98</v>
      </c>
      <c r="V78" s="125"/>
      <c r="W78" s="142" t="s">
        <v>108</v>
      </c>
      <c r="X78" s="142">
        <v>28</v>
      </c>
      <c r="Y78" s="141">
        <v>1.3125</v>
      </c>
      <c r="Z78" s="127" t="s">
        <v>100</v>
      </c>
      <c r="AB78" s="126" t="s">
        <v>2490</v>
      </c>
      <c r="AC78" s="144">
        <v>57.230000000000004</v>
      </c>
      <c r="AD78" s="144" t="s">
        <v>2748</v>
      </c>
      <c r="AE78" s="144" t="s">
        <v>2476</v>
      </c>
      <c r="AF78" s="144">
        <v>21.099999999999998</v>
      </c>
      <c r="AG78" s="144" t="s">
        <v>2748</v>
      </c>
    </row>
    <row r="79" spans="2:33" x14ac:dyDescent="0.3">
      <c r="B79" s="133"/>
      <c r="D79" s="10" t="s">
        <v>266</v>
      </c>
      <c r="E79" s="78">
        <v>51.870373999999998</v>
      </c>
      <c r="F79" s="78">
        <v>0.93118486</v>
      </c>
      <c r="G79" s="73" t="s">
        <v>267</v>
      </c>
      <c r="I79" s="84">
        <v>2872.4058038429243</v>
      </c>
      <c r="J79" s="73" t="s">
        <v>96</v>
      </c>
      <c r="K79" s="141">
        <v>2.84</v>
      </c>
      <c r="L79" s="123" t="s">
        <v>96</v>
      </c>
      <c r="M79" s="77">
        <v>0.75</v>
      </c>
      <c r="N79" s="124" t="s">
        <v>133</v>
      </c>
      <c r="O79" s="100"/>
      <c r="P79" s="119" t="s">
        <v>93</v>
      </c>
      <c r="Q79" s="119" t="s">
        <v>93</v>
      </c>
      <c r="R79" s="79" t="s">
        <v>93</v>
      </c>
      <c r="S79" s="79" t="s">
        <v>98</v>
      </c>
      <c r="T79" s="100"/>
      <c r="U79" s="79" t="s">
        <v>93</v>
      </c>
      <c r="V79" s="125" t="s">
        <v>268</v>
      </c>
      <c r="W79" s="142" t="s">
        <v>127</v>
      </c>
      <c r="X79" s="142">
        <v>28</v>
      </c>
      <c r="Y79" s="141" t="s">
        <v>139</v>
      </c>
      <c r="Z79" s="127" t="s">
        <v>100</v>
      </c>
      <c r="AB79" s="126" t="s">
        <v>2490</v>
      </c>
      <c r="AC79" s="144">
        <v>100</v>
      </c>
      <c r="AD79" s="144" t="s">
        <v>69</v>
      </c>
      <c r="AE79" s="144" t="s">
        <v>69</v>
      </c>
      <c r="AF79" s="144">
        <v>0</v>
      </c>
      <c r="AG79" s="144" t="s">
        <v>69</v>
      </c>
    </row>
    <row r="80" spans="2:33" x14ac:dyDescent="0.3">
      <c r="B80" s="133"/>
      <c r="D80" s="10" t="s">
        <v>269</v>
      </c>
      <c r="E80" s="78">
        <v>52.367179</v>
      </c>
      <c r="F80" s="78">
        <v>0.89801615000000001</v>
      </c>
      <c r="G80" s="73" t="s">
        <v>270</v>
      </c>
      <c r="I80" s="84">
        <v>33.927580254515057</v>
      </c>
      <c r="J80" s="73" t="s">
        <v>96</v>
      </c>
      <c r="K80" s="141">
        <v>4.4480000000000004</v>
      </c>
      <c r="L80" s="123" t="s">
        <v>97</v>
      </c>
      <c r="M80" s="77">
        <v>0.75</v>
      </c>
      <c r="N80" s="124" t="s">
        <v>101</v>
      </c>
      <c r="O80" s="100"/>
      <c r="P80" s="119" t="s">
        <v>93</v>
      </c>
      <c r="Q80" s="119" t="s">
        <v>93</v>
      </c>
      <c r="R80" s="79" t="s">
        <v>98</v>
      </c>
      <c r="S80" s="79" t="s">
        <v>98</v>
      </c>
      <c r="T80" s="100"/>
      <c r="U80" s="79" t="s">
        <v>98</v>
      </c>
      <c r="V80" s="125"/>
      <c r="W80" s="142" t="s">
        <v>108</v>
      </c>
      <c r="X80" s="142">
        <v>19</v>
      </c>
      <c r="Y80" s="141">
        <v>4.666666666666667</v>
      </c>
      <c r="Z80" s="127" t="s">
        <v>100</v>
      </c>
      <c r="AB80" s="126" t="s">
        <v>2530</v>
      </c>
      <c r="AC80" s="144">
        <v>92.75</v>
      </c>
      <c r="AD80" s="144" t="s">
        <v>2748</v>
      </c>
      <c r="AE80" s="144" t="s">
        <v>2494</v>
      </c>
      <c r="AF80" s="144">
        <v>4.68</v>
      </c>
      <c r="AG80" s="144" t="s">
        <v>2748</v>
      </c>
    </row>
    <row r="81" spans="2:33" x14ac:dyDescent="0.3">
      <c r="B81" s="133"/>
      <c r="D81" s="10" t="s">
        <v>271</v>
      </c>
      <c r="E81" s="78">
        <v>53.095438999999999</v>
      </c>
      <c r="F81" s="78">
        <v>-0.18398116</v>
      </c>
      <c r="G81" s="73" t="s">
        <v>272</v>
      </c>
      <c r="I81" s="84">
        <v>154.64073350234213</v>
      </c>
      <c r="J81" s="73" t="s">
        <v>96</v>
      </c>
      <c r="K81" s="141">
        <v>2.672233133243731</v>
      </c>
      <c r="L81" s="123" t="s">
        <v>97</v>
      </c>
      <c r="M81" s="77">
        <v>0.75</v>
      </c>
      <c r="N81" s="124" t="s">
        <v>133</v>
      </c>
      <c r="O81" s="100"/>
      <c r="P81" s="119" t="s">
        <v>93</v>
      </c>
      <c r="Q81" s="119" t="s">
        <v>93</v>
      </c>
      <c r="R81" s="79" t="s">
        <v>98</v>
      </c>
      <c r="S81" s="79" t="s">
        <v>98</v>
      </c>
      <c r="T81" s="100"/>
      <c r="U81" s="79" t="s">
        <v>98</v>
      </c>
      <c r="V81" s="125"/>
      <c r="W81" s="142" t="s">
        <v>108</v>
      </c>
      <c r="X81" s="142">
        <v>28</v>
      </c>
      <c r="Y81" s="141">
        <v>3.5</v>
      </c>
      <c r="Z81" s="127" t="s">
        <v>100</v>
      </c>
      <c r="AB81" s="126" t="s">
        <v>2516</v>
      </c>
      <c r="AC81" s="144">
        <v>38.97</v>
      </c>
      <c r="AD81" s="144" t="s">
        <v>2748</v>
      </c>
      <c r="AE81" s="144" t="s">
        <v>2495</v>
      </c>
      <c r="AF81" s="144">
        <v>18.38</v>
      </c>
      <c r="AG81" s="144" t="s">
        <v>2748</v>
      </c>
    </row>
    <row r="82" spans="2:33" x14ac:dyDescent="0.3">
      <c r="B82" s="133"/>
      <c r="D82" s="10" t="s">
        <v>273</v>
      </c>
      <c r="E82" s="78">
        <v>51.876429999999999</v>
      </c>
      <c r="F82" s="78">
        <v>0.80458271999999997</v>
      </c>
      <c r="G82" s="73" t="s">
        <v>274</v>
      </c>
      <c r="I82" s="84">
        <v>108.45855407072301</v>
      </c>
      <c r="J82" s="73" t="s">
        <v>96</v>
      </c>
      <c r="K82" s="141">
        <v>2.5902941187690285</v>
      </c>
      <c r="L82" s="123" t="s">
        <v>97</v>
      </c>
      <c r="M82" s="77">
        <v>0.75</v>
      </c>
      <c r="N82" s="124" t="s">
        <v>124</v>
      </c>
      <c r="O82" s="100"/>
      <c r="P82" s="119" t="s">
        <v>93</v>
      </c>
      <c r="Q82" s="119" t="s">
        <v>98</v>
      </c>
      <c r="R82" s="79" t="s">
        <v>98</v>
      </c>
      <c r="S82" s="79" t="s">
        <v>98</v>
      </c>
      <c r="T82" s="100"/>
      <c r="U82" s="79" t="s">
        <v>98</v>
      </c>
      <c r="V82" s="125"/>
      <c r="W82" s="142" t="s">
        <v>275</v>
      </c>
      <c r="X82" s="142">
        <v>19</v>
      </c>
      <c r="Y82" s="141">
        <v>2.625</v>
      </c>
      <c r="Z82" s="127" t="s">
        <v>100</v>
      </c>
      <c r="AB82" s="126" t="s">
        <v>2490</v>
      </c>
      <c r="AC82" s="144">
        <v>78.69</v>
      </c>
      <c r="AD82" s="144" t="s">
        <v>2748</v>
      </c>
      <c r="AE82" s="144" t="s">
        <v>2522</v>
      </c>
      <c r="AF82" s="144">
        <v>9.9699999999999989</v>
      </c>
      <c r="AG82" s="144" t="s">
        <v>2748</v>
      </c>
    </row>
    <row r="83" spans="2:33" x14ac:dyDescent="0.3">
      <c r="B83" s="133"/>
      <c r="D83" s="10" t="s">
        <v>276</v>
      </c>
      <c r="E83" s="78">
        <v>52.492224</v>
      </c>
      <c r="F83" s="78">
        <v>-0.66527217999999999</v>
      </c>
      <c r="G83" s="73" t="s">
        <v>277</v>
      </c>
      <c r="I83" s="84">
        <v>1562.7155843650035</v>
      </c>
      <c r="J83" s="73" t="s">
        <v>96</v>
      </c>
      <c r="K83" s="141">
        <v>4.2492886784230057</v>
      </c>
      <c r="L83" s="123" t="s">
        <v>97</v>
      </c>
      <c r="M83" s="77">
        <v>0.75</v>
      </c>
      <c r="N83" s="124" t="s">
        <v>115</v>
      </c>
      <c r="O83" s="100"/>
      <c r="P83" s="119" t="s">
        <v>93</v>
      </c>
      <c r="Q83" s="119" t="s">
        <v>93</v>
      </c>
      <c r="R83" s="79" t="s">
        <v>93</v>
      </c>
      <c r="S83" s="79" t="s">
        <v>98</v>
      </c>
      <c r="T83" s="100"/>
      <c r="U83" s="79" t="s">
        <v>98</v>
      </c>
      <c r="V83" s="125"/>
      <c r="W83" s="142" t="s">
        <v>108</v>
      </c>
      <c r="X83" s="142">
        <v>28</v>
      </c>
      <c r="Y83" s="141">
        <v>0.13770491803278689</v>
      </c>
      <c r="Z83" s="127" t="s">
        <v>100</v>
      </c>
      <c r="AB83" s="126" t="s">
        <v>2493</v>
      </c>
      <c r="AC83" s="144">
        <v>62.73</v>
      </c>
      <c r="AD83" s="144" t="s">
        <v>2748</v>
      </c>
      <c r="AE83" s="144" t="s">
        <v>2514</v>
      </c>
      <c r="AF83" s="144">
        <v>20.14</v>
      </c>
      <c r="AG83" s="144" t="s">
        <v>2748</v>
      </c>
    </row>
    <row r="84" spans="2:33" x14ac:dyDescent="0.3">
      <c r="B84" s="133"/>
      <c r="D84" s="10" t="s">
        <v>278</v>
      </c>
      <c r="E84" s="78">
        <v>52.720374</v>
      </c>
      <c r="F84" s="78">
        <v>-0.64231309000000003</v>
      </c>
      <c r="G84" s="73" t="s">
        <v>279</v>
      </c>
      <c r="I84" s="84">
        <v>79.454218900459352</v>
      </c>
      <c r="J84" s="73" t="s">
        <v>96</v>
      </c>
      <c r="K84" s="141">
        <v>2.3136840277777777</v>
      </c>
      <c r="L84" s="123" t="s">
        <v>97</v>
      </c>
      <c r="M84" s="77">
        <v>0.75</v>
      </c>
      <c r="N84" s="124" t="s">
        <v>109</v>
      </c>
      <c r="O84" s="100"/>
      <c r="P84" s="119" t="s">
        <v>93</v>
      </c>
      <c r="Q84" s="119" t="s">
        <v>93</v>
      </c>
      <c r="R84" s="79" t="s">
        <v>280</v>
      </c>
      <c r="S84" s="79" t="s">
        <v>98</v>
      </c>
      <c r="T84" s="100"/>
      <c r="U84" s="79" t="s">
        <v>98</v>
      </c>
      <c r="V84" s="125"/>
      <c r="W84" s="142" t="s">
        <v>108</v>
      </c>
      <c r="X84" s="142">
        <v>28</v>
      </c>
      <c r="Y84" s="141">
        <v>3.8181818181818183</v>
      </c>
      <c r="Z84" s="127" t="s">
        <v>100</v>
      </c>
      <c r="AB84" s="126" t="s">
        <v>2520</v>
      </c>
      <c r="AC84" s="144">
        <v>84.94</v>
      </c>
      <c r="AD84" s="144" t="s">
        <v>2748</v>
      </c>
      <c r="AE84" s="144" t="s">
        <v>2516</v>
      </c>
      <c r="AF84" s="144">
        <v>10.96</v>
      </c>
      <c r="AG84" s="144" t="s">
        <v>2748</v>
      </c>
    </row>
    <row r="85" spans="2:33" x14ac:dyDescent="0.3">
      <c r="B85" s="133"/>
      <c r="D85" s="10" t="s">
        <v>281</v>
      </c>
      <c r="E85" s="78">
        <v>52.056280999999998</v>
      </c>
      <c r="F85" s="78">
        <v>-0.71110477000000005</v>
      </c>
      <c r="G85" s="73" t="s">
        <v>282</v>
      </c>
      <c r="I85" s="84">
        <v>7665.0644879112288</v>
      </c>
      <c r="J85" s="73" t="s">
        <v>96</v>
      </c>
      <c r="K85" s="141">
        <v>2.84</v>
      </c>
      <c r="L85" s="123" t="s">
        <v>96</v>
      </c>
      <c r="M85" s="77">
        <v>0.75</v>
      </c>
      <c r="N85" s="124" t="s">
        <v>181</v>
      </c>
      <c r="O85" s="100"/>
      <c r="P85" s="119" t="s">
        <v>93</v>
      </c>
      <c r="Q85" s="119" t="s">
        <v>93</v>
      </c>
      <c r="R85" s="79" t="s">
        <v>93</v>
      </c>
      <c r="S85" s="79" t="s">
        <v>98</v>
      </c>
      <c r="T85" s="100"/>
      <c r="U85" s="79" t="s">
        <v>93</v>
      </c>
      <c r="V85" s="125" t="s">
        <v>283</v>
      </c>
      <c r="W85" s="142" t="s">
        <v>108</v>
      </c>
      <c r="X85" s="142">
        <v>28</v>
      </c>
      <c r="Y85" s="141" t="s">
        <v>139</v>
      </c>
      <c r="Z85" s="127" t="s">
        <v>100</v>
      </c>
      <c r="AB85" s="126" t="s">
        <v>2492</v>
      </c>
      <c r="AC85" s="144">
        <v>100</v>
      </c>
      <c r="AD85" s="144" t="s">
        <v>69</v>
      </c>
      <c r="AE85" s="144" t="s">
        <v>69</v>
      </c>
      <c r="AF85" s="144">
        <v>0</v>
      </c>
      <c r="AG85" s="144" t="s">
        <v>69</v>
      </c>
    </row>
    <row r="86" spans="2:33" x14ac:dyDescent="0.3">
      <c r="B86" s="133"/>
      <c r="D86" s="10" t="s">
        <v>284</v>
      </c>
      <c r="E86" s="78">
        <v>52.754258999999998</v>
      </c>
      <c r="F86" s="78">
        <v>-9.2993158000000006E-2</v>
      </c>
      <c r="G86" s="73" t="s">
        <v>285</v>
      </c>
      <c r="I86" s="84">
        <v>43.733935272874497</v>
      </c>
      <c r="J86" s="73" t="s">
        <v>96</v>
      </c>
      <c r="K86" s="141">
        <v>2.14</v>
      </c>
      <c r="L86" s="123" t="s">
        <v>97</v>
      </c>
      <c r="M86" s="77">
        <v>0.75</v>
      </c>
      <c r="N86" s="124" t="s">
        <v>109</v>
      </c>
      <c r="O86" s="100"/>
      <c r="P86" s="119" t="s">
        <v>93</v>
      </c>
      <c r="Q86" s="119" t="s">
        <v>98</v>
      </c>
      <c r="R86" s="79" t="s">
        <v>98</v>
      </c>
      <c r="S86" s="79" t="s">
        <v>98</v>
      </c>
      <c r="T86" s="100"/>
      <c r="U86" s="79" t="s">
        <v>98</v>
      </c>
      <c r="V86" s="125"/>
      <c r="W86" s="142" t="s">
        <v>108</v>
      </c>
      <c r="X86" s="142">
        <v>19</v>
      </c>
      <c r="Y86" s="141">
        <v>4.666666666666667</v>
      </c>
      <c r="Z86" s="127" t="s">
        <v>100</v>
      </c>
      <c r="AB86" s="126" t="s">
        <v>2520</v>
      </c>
      <c r="AC86" s="144">
        <v>84.289999999999992</v>
      </c>
      <c r="AD86" s="144" t="s">
        <v>2748</v>
      </c>
      <c r="AE86" s="144" t="s">
        <v>2494</v>
      </c>
      <c r="AF86" s="144">
        <v>7.24</v>
      </c>
      <c r="AG86" s="144" t="s">
        <v>2748</v>
      </c>
    </row>
    <row r="87" spans="2:33" x14ac:dyDescent="0.3">
      <c r="B87" s="133"/>
      <c r="D87" s="10" t="s">
        <v>286</v>
      </c>
      <c r="E87" s="78">
        <v>53.040331000000002</v>
      </c>
      <c r="F87" s="78">
        <v>-0.48611025000000002</v>
      </c>
      <c r="G87" s="73" t="s">
        <v>287</v>
      </c>
      <c r="I87" s="84">
        <v>62.972050574922079</v>
      </c>
      <c r="J87" s="73" t="s">
        <v>96</v>
      </c>
      <c r="K87" s="141">
        <v>0.55000000000000016</v>
      </c>
      <c r="L87" s="123" t="s">
        <v>97</v>
      </c>
      <c r="M87" s="77">
        <v>0.75</v>
      </c>
      <c r="N87" s="124" t="s">
        <v>109</v>
      </c>
      <c r="O87" s="100"/>
      <c r="P87" s="119" t="s">
        <v>93</v>
      </c>
      <c r="Q87" s="119" t="s">
        <v>98</v>
      </c>
      <c r="R87" s="79" t="s">
        <v>98</v>
      </c>
      <c r="S87" s="79" t="s">
        <v>98</v>
      </c>
      <c r="T87" s="100"/>
      <c r="U87" s="79" t="s">
        <v>98</v>
      </c>
      <c r="V87" s="125"/>
      <c r="W87" s="142" t="s">
        <v>165</v>
      </c>
      <c r="X87" s="142">
        <v>19</v>
      </c>
      <c r="Y87" s="141">
        <v>3.5</v>
      </c>
      <c r="Z87" s="127" t="s">
        <v>100</v>
      </c>
      <c r="AB87" s="126" t="s">
        <v>2516</v>
      </c>
      <c r="AC87" s="144">
        <v>53.63</v>
      </c>
      <c r="AD87" s="144" t="s">
        <v>2748</v>
      </c>
      <c r="AE87" s="144" t="s">
        <v>2528</v>
      </c>
      <c r="AF87" s="144">
        <v>21.58</v>
      </c>
      <c r="AG87" s="144" t="s">
        <v>2748</v>
      </c>
    </row>
    <row r="88" spans="2:33" x14ac:dyDescent="0.3">
      <c r="B88" s="133"/>
      <c r="D88" s="10" t="s">
        <v>288</v>
      </c>
      <c r="E88" s="78">
        <v>52.930253</v>
      </c>
      <c r="F88" s="78">
        <v>1.2801867</v>
      </c>
      <c r="G88" s="73" t="s">
        <v>289</v>
      </c>
      <c r="I88" s="84">
        <v>478.97957100247453</v>
      </c>
      <c r="J88" s="73" t="s">
        <v>96</v>
      </c>
      <c r="K88" s="141">
        <v>3.3629770982467075</v>
      </c>
      <c r="L88" s="123" t="s">
        <v>97</v>
      </c>
      <c r="M88" s="77">
        <v>0.75</v>
      </c>
      <c r="N88" s="124" t="s">
        <v>101</v>
      </c>
      <c r="O88" s="100"/>
      <c r="P88" s="119" t="s">
        <v>93</v>
      </c>
      <c r="Q88" s="119" t="s">
        <v>93</v>
      </c>
      <c r="R88" s="79" t="s">
        <v>280</v>
      </c>
      <c r="S88" s="79" t="s">
        <v>98</v>
      </c>
      <c r="T88" s="100"/>
      <c r="U88" s="79" t="s">
        <v>98</v>
      </c>
      <c r="V88" s="125"/>
      <c r="W88" s="142" t="s">
        <v>290</v>
      </c>
      <c r="X88" s="142">
        <v>28</v>
      </c>
      <c r="Y88" s="141">
        <v>1.024390243902439</v>
      </c>
      <c r="Z88" s="127" t="s">
        <v>100</v>
      </c>
      <c r="AB88" s="126" t="s">
        <v>2494</v>
      </c>
      <c r="AC88" s="144">
        <v>83.86</v>
      </c>
      <c r="AD88" s="144" t="s">
        <v>2748</v>
      </c>
      <c r="AE88" s="144" t="s">
        <v>2749</v>
      </c>
      <c r="AF88" s="144">
        <v>11.24</v>
      </c>
      <c r="AG88" s="144" t="s">
        <v>2748</v>
      </c>
    </row>
    <row r="89" spans="2:33" x14ac:dyDescent="0.3">
      <c r="B89" s="133"/>
      <c r="D89" s="10" t="s">
        <v>291</v>
      </c>
      <c r="E89" s="78">
        <v>52.665303999999999</v>
      </c>
      <c r="F89" s="78">
        <v>-0.15897961999999999</v>
      </c>
      <c r="G89" s="73" t="s">
        <v>292</v>
      </c>
      <c r="I89" s="84">
        <v>75.266784902169448</v>
      </c>
      <c r="J89" s="73" t="s">
        <v>96</v>
      </c>
      <c r="K89" s="141">
        <v>2.84</v>
      </c>
      <c r="L89" s="123" t="s">
        <v>96</v>
      </c>
      <c r="M89" s="77">
        <v>0.75</v>
      </c>
      <c r="N89" s="124" t="s">
        <v>109</v>
      </c>
      <c r="O89" s="100"/>
      <c r="P89" s="119" t="s">
        <v>93</v>
      </c>
      <c r="Q89" s="119" t="s">
        <v>98</v>
      </c>
      <c r="R89" s="79" t="s">
        <v>98</v>
      </c>
      <c r="S89" s="79" t="s">
        <v>98</v>
      </c>
      <c r="T89" s="100"/>
      <c r="U89" s="79" t="s">
        <v>98</v>
      </c>
      <c r="V89" s="125"/>
      <c r="W89" s="142" t="s">
        <v>108</v>
      </c>
      <c r="X89" s="142">
        <v>19</v>
      </c>
      <c r="Y89" s="141">
        <v>2.8</v>
      </c>
      <c r="Z89" s="127" t="s">
        <v>100</v>
      </c>
      <c r="AB89" s="126" t="s">
        <v>2520</v>
      </c>
      <c r="AC89" s="144">
        <v>97.98</v>
      </c>
      <c r="AD89" s="144" t="s">
        <v>2748</v>
      </c>
      <c r="AE89" s="144" t="s">
        <v>2498</v>
      </c>
      <c r="AF89" s="144">
        <v>1.35</v>
      </c>
      <c r="AG89" s="144" t="s">
        <v>2748</v>
      </c>
    </row>
    <row r="90" spans="2:33" x14ac:dyDescent="0.3">
      <c r="B90" s="133"/>
      <c r="D90" s="10" t="s">
        <v>293</v>
      </c>
      <c r="E90" s="78">
        <v>52.219349000000001</v>
      </c>
      <c r="F90" s="78">
        <v>1.1900206</v>
      </c>
      <c r="G90" s="73" t="s">
        <v>294</v>
      </c>
      <c r="I90" s="84">
        <v>32.770350092048361</v>
      </c>
      <c r="J90" s="73" t="s">
        <v>96</v>
      </c>
      <c r="K90" s="141">
        <v>2.246999980735779</v>
      </c>
      <c r="L90" s="123" t="s">
        <v>97</v>
      </c>
      <c r="M90" s="77">
        <v>0.75</v>
      </c>
      <c r="N90" s="124" t="s">
        <v>101</v>
      </c>
      <c r="O90" s="100"/>
      <c r="P90" s="119" t="s">
        <v>93</v>
      </c>
      <c r="Q90" s="119" t="s">
        <v>93</v>
      </c>
      <c r="R90" s="79" t="s">
        <v>98</v>
      </c>
      <c r="S90" s="79" t="s">
        <v>98</v>
      </c>
      <c r="T90" s="100"/>
      <c r="U90" s="79" t="s">
        <v>98</v>
      </c>
      <c r="V90" s="125"/>
      <c r="W90" s="142" t="s">
        <v>108</v>
      </c>
      <c r="X90" s="142">
        <v>19</v>
      </c>
      <c r="Y90" s="141">
        <v>5.25</v>
      </c>
      <c r="Z90" s="127" t="s">
        <v>100</v>
      </c>
      <c r="AB90" s="126" t="s">
        <v>2530</v>
      </c>
      <c r="AC90" s="144">
        <v>36.630000000000003</v>
      </c>
      <c r="AD90" s="144" t="s">
        <v>2748</v>
      </c>
      <c r="AE90" s="144" t="s">
        <v>2488</v>
      </c>
      <c r="AF90" s="144">
        <v>31.680000000000003</v>
      </c>
      <c r="AG90" s="144" t="s">
        <v>2748</v>
      </c>
    </row>
    <row r="91" spans="2:33" x14ac:dyDescent="0.3">
      <c r="B91" s="133"/>
      <c r="D91" s="10" t="s">
        <v>295</v>
      </c>
      <c r="E91" s="78">
        <v>51.961998999999999</v>
      </c>
      <c r="F91" s="78">
        <v>0.99626923000000001</v>
      </c>
      <c r="G91" s="73" t="s">
        <v>296</v>
      </c>
      <c r="I91" s="84">
        <v>57.814683781501117</v>
      </c>
      <c r="J91" s="73" t="s">
        <v>96</v>
      </c>
      <c r="K91" s="141">
        <v>2.8821428624221253</v>
      </c>
      <c r="L91" s="123" t="s">
        <v>97</v>
      </c>
      <c r="M91" s="77">
        <v>0.75</v>
      </c>
      <c r="N91" s="124" t="s">
        <v>105</v>
      </c>
      <c r="O91" s="100"/>
      <c r="P91" s="119" t="s">
        <v>93</v>
      </c>
      <c r="Q91" s="119" t="s">
        <v>98</v>
      </c>
      <c r="R91" s="79" t="s">
        <v>98</v>
      </c>
      <c r="S91" s="79" t="s">
        <v>98</v>
      </c>
      <c r="T91" s="100"/>
      <c r="U91" s="79" t="s">
        <v>98</v>
      </c>
      <c r="V91" s="125"/>
      <c r="W91" s="142" t="s">
        <v>176</v>
      </c>
      <c r="X91" s="142">
        <v>19</v>
      </c>
      <c r="Y91" s="141">
        <v>2</v>
      </c>
      <c r="Z91" s="127" t="s">
        <v>100</v>
      </c>
      <c r="AB91" s="126" t="s">
        <v>2490</v>
      </c>
      <c r="AC91" s="144">
        <v>53.61</v>
      </c>
      <c r="AD91" s="144" t="s">
        <v>2748</v>
      </c>
      <c r="AE91" s="144" t="s">
        <v>2522</v>
      </c>
      <c r="AF91" s="144">
        <v>36.68</v>
      </c>
      <c r="AG91" s="144" t="s">
        <v>2748</v>
      </c>
    </row>
    <row r="92" spans="2:33" x14ac:dyDescent="0.3">
      <c r="B92" s="133"/>
      <c r="D92" s="10" t="s">
        <v>297</v>
      </c>
      <c r="E92" s="78">
        <v>52.662058999999999</v>
      </c>
      <c r="F92" s="78">
        <v>-0.26573097000000001</v>
      </c>
      <c r="G92" s="73" t="s">
        <v>298</v>
      </c>
      <c r="I92" s="84">
        <v>412.50907317339011</v>
      </c>
      <c r="J92" s="73" t="s">
        <v>96</v>
      </c>
      <c r="K92" s="141">
        <v>1.9379042999901788</v>
      </c>
      <c r="L92" s="123" t="s">
        <v>97</v>
      </c>
      <c r="M92" s="77">
        <v>0.75</v>
      </c>
      <c r="N92" s="124" t="s">
        <v>124</v>
      </c>
      <c r="O92" s="100"/>
      <c r="P92" s="119" t="s">
        <v>93</v>
      </c>
      <c r="Q92" s="119" t="s">
        <v>93</v>
      </c>
      <c r="R92" s="79" t="s">
        <v>98</v>
      </c>
      <c r="S92" s="79" t="s">
        <v>98</v>
      </c>
      <c r="T92" s="100"/>
      <c r="U92" s="79" t="s">
        <v>98</v>
      </c>
      <c r="V92" s="125"/>
      <c r="W92" s="142" t="s">
        <v>108</v>
      </c>
      <c r="X92" s="142">
        <v>28</v>
      </c>
      <c r="Y92" s="141">
        <v>0.64615384615384619</v>
      </c>
      <c r="Z92" s="127" t="s">
        <v>100</v>
      </c>
      <c r="AB92" s="126" t="s">
        <v>2520</v>
      </c>
      <c r="AC92" s="144">
        <v>60.980000000000004</v>
      </c>
      <c r="AD92" s="144" t="s">
        <v>2748</v>
      </c>
      <c r="AE92" s="144" t="s">
        <v>2494</v>
      </c>
      <c r="AF92" s="144">
        <v>17.45</v>
      </c>
      <c r="AG92" s="144" t="s">
        <v>2748</v>
      </c>
    </row>
    <row r="93" spans="2:33" x14ac:dyDescent="0.3">
      <c r="B93" s="133"/>
      <c r="D93" s="10" t="s">
        <v>299</v>
      </c>
      <c r="E93" s="78">
        <v>52.685448000000001</v>
      </c>
      <c r="F93" s="78">
        <v>0.92319885000000002</v>
      </c>
      <c r="G93" s="73" t="s">
        <v>300</v>
      </c>
      <c r="I93" s="84">
        <v>569.67163194307295</v>
      </c>
      <c r="J93" s="73" t="s">
        <v>96</v>
      </c>
      <c r="K93" s="141">
        <v>2.3211548950458369</v>
      </c>
      <c r="L93" s="123" t="s">
        <v>97</v>
      </c>
      <c r="M93" s="77">
        <v>0.75</v>
      </c>
      <c r="N93" s="124" t="s">
        <v>105</v>
      </c>
      <c r="O93" s="100"/>
      <c r="P93" s="119" t="s">
        <v>93</v>
      </c>
      <c r="Q93" s="119" t="s">
        <v>93</v>
      </c>
      <c r="R93" s="79" t="s">
        <v>98</v>
      </c>
      <c r="S93" s="79" t="s">
        <v>98</v>
      </c>
      <c r="T93" s="100"/>
      <c r="U93" s="79" t="s">
        <v>98</v>
      </c>
      <c r="V93" s="125"/>
      <c r="W93" s="142" t="s">
        <v>108</v>
      </c>
      <c r="X93" s="142">
        <v>28</v>
      </c>
      <c r="Y93" s="141">
        <v>0.51219512195121952</v>
      </c>
      <c r="Z93" s="127" t="s">
        <v>100</v>
      </c>
      <c r="AB93" s="126" t="s">
        <v>2494</v>
      </c>
      <c r="AC93" s="144">
        <v>86.9</v>
      </c>
      <c r="AD93" s="144" t="s">
        <v>2748</v>
      </c>
      <c r="AE93" s="144" t="s">
        <v>2530</v>
      </c>
      <c r="AF93" s="144">
        <v>7.24</v>
      </c>
      <c r="AG93" s="144" t="s">
        <v>2748</v>
      </c>
    </row>
    <row r="94" spans="2:33" x14ac:dyDescent="0.3">
      <c r="B94" s="133"/>
      <c r="D94" s="10" t="s">
        <v>301</v>
      </c>
      <c r="E94" s="78">
        <v>52.370707000000003</v>
      </c>
      <c r="F94" s="78">
        <v>1.1127631</v>
      </c>
      <c r="G94" s="73" t="s">
        <v>302</v>
      </c>
      <c r="I94" s="84">
        <v>263.10597676475567</v>
      </c>
      <c r="J94" s="73" t="s">
        <v>96</v>
      </c>
      <c r="K94" s="141">
        <v>2.5162206266605187</v>
      </c>
      <c r="L94" s="123" t="s">
        <v>97</v>
      </c>
      <c r="M94" s="77">
        <v>0.75</v>
      </c>
      <c r="N94" s="124" t="s">
        <v>115</v>
      </c>
      <c r="O94" s="100"/>
      <c r="P94" s="119" t="s">
        <v>93</v>
      </c>
      <c r="Q94" s="119" t="s">
        <v>93</v>
      </c>
      <c r="R94" s="79" t="s">
        <v>98</v>
      </c>
      <c r="S94" s="79" t="s">
        <v>98</v>
      </c>
      <c r="T94" s="100"/>
      <c r="U94" s="79" t="s">
        <v>98</v>
      </c>
      <c r="V94" s="125"/>
      <c r="W94" s="142" t="s">
        <v>214</v>
      </c>
      <c r="X94" s="142">
        <v>28</v>
      </c>
      <c r="Y94" s="141">
        <v>0.73684210526315785</v>
      </c>
      <c r="Z94" s="127" t="s">
        <v>100</v>
      </c>
      <c r="AB94" s="126" t="s">
        <v>2530</v>
      </c>
      <c r="AC94" s="144">
        <v>94.54</v>
      </c>
      <c r="AD94" s="144" t="s">
        <v>2748</v>
      </c>
      <c r="AE94" s="144" t="s">
        <v>2494</v>
      </c>
      <c r="AF94" s="144">
        <v>3</v>
      </c>
      <c r="AG94" s="144" t="s">
        <v>2748</v>
      </c>
    </row>
    <row r="95" spans="2:33" x14ac:dyDescent="0.3">
      <c r="B95" s="133"/>
      <c r="D95" s="10" t="s">
        <v>303</v>
      </c>
      <c r="E95" s="78">
        <v>51.666856000000003</v>
      </c>
      <c r="F95" s="78">
        <v>0.31941913999999999</v>
      </c>
      <c r="G95" s="73" t="s">
        <v>304</v>
      </c>
      <c r="I95" s="84">
        <v>121.92389694381822</v>
      </c>
      <c r="J95" s="73" t="s">
        <v>96</v>
      </c>
      <c r="K95" s="141">
        <v>2.758414625191107</v>
      </c>
      <c r="L95" s="123" t="s">
        <v>97</v>
      </c>
      <c r="M95" s="77">
        <v>0.75</v>
      </c>
      <c r="N95" s="124" t="s">
        <v>115</v>
      </c>
      <c r="O95" s="100"/>
      <c r="P95" s="119" t="s">
        <v>93</v>
      </c>
      <c r="Q95" s="119" t="s">
        <v>93</v>
      </c>
      <c r="R95" s="79" t="s">
        <v>98</v>
      </c>
      <c r="S95" s="79" t="s">
        <v>98</v>
      </c>
      <c r="T95" s="100"/>
      <c r="U95" s="79" t="s">
        <v>98</v>
      </c>
      <c r="V95" s="125"/>
      <c r="W95" s="142" t="s">
        <v>108</v>
      </c>
      <c r="X95" s="142">
        <v>19</v>
      </c>
      <c r="Y95" s="141">
        <v>3</v>
      </c>
      <c r="Z95" s="127" t="s">
        <v>100</v>
      </c>
      <c r="AB95" s="126" t="s">
        <v>2532</v>
      </c>
      <c r="AC95" s="144">
        <v>81.650000000000006</v>
      </c>
      <c r="AD95" s="144" t="s">
        <v>2748</v>
      </c>
      <c r="AE95" s="144" t="s">
        <v>2476</v>
      </c>
      <c r="AF95" s="144">
        <v>15.83</v>
      </c>
      <c r="AG95" s="144" t="s">
        <v>2748</v>
      </c>
    </row>
    <row r="96" spans="2:33" x14ac:dyDescent="0.3">
      <c r="B96" s="133"/>
      <c r="D96" s="10" t="s">
        <v>305</v>
      </c>
      <c r="E96" s="78">
        <v>52.506853999999997</v>
      </c>
      <c r="F96" s="78">
        <v>6.2921138000000001E-2</v>
      </c>
      <c r="G96" s="73" t="s">
        <v>306</v>
      </c>
      <c r="I96" s="84">
        <v>81.280368231981953</v>
      </c>
      <c r="J96" s="73" t="s">
        <v>96</v>
      </c>
      <c r="K96" s="141">
        <v>2.5231827956989243</v>
      </c>
      <c r="L96" s="123" t="s">
        <v>97</v>
      </c>
      <c r="M96" s="77">
        <v>0.75</v>
      </c>
      <c r="N96" s="124" t="s">
        <v>133</v>
      </c>
      <c r="O96" s="100"/>
      <c r="P96" s="119" t="s">
        <v>93</v>
      </c>
      <c r="Q96" s="119" t="s">
        <v>98</v>
      </c>
      <c r="R96" s="79" t="s">
        <v>98</v>
      </c>
      <c r="S96" s="79" t="s">
        <v>98</v>
      </c>
      <c r="T96" s="100"/>
      <c r="U96" s="79" t="s">
        <v>98</v>
      </c>
      <c r="V96" s="125"/>
      <c r="W96" s="142" t="s">
        <v>108</v>
      </c>
      <c r="X96" s="142">
        <v>28</v>
      </c>
      <c r="Y96" s="141">
        <v>2.1</v>
      </c>
      <c r="Z96" s="127" t="s">
        <v>100</v>
      </c>
      <c r="AB96" s="126" t="s">
        <v>2520</v>
      </c>
      <c r="AC96" s="144">
        <v>78.739999999999995</v>
      </c>
      <c r="AD96" s="144" t="s">
        <v>2748</v>
      </c>
      <c r="AE96" s="144" t="s">
        <v>2494</v>
      </c>
      <c r="AF96" s="144">
        <v>19.759999999999998</v>
      </c>
      <c r="AG96" s="144" t="s">
        <v>2748</v>
      </c>
    </row>
    <row r="97" spans="2:33" x14ac:dyDescent="0.3">
      <c r="B97" s="133"/>
      <c r="D97" s="10" t="s">
        <v>307</v>
      </c>
      <c r="E97" s="78">
        <v>52.897525999999999</v>
      </c>
      <c r="F97" s="78">
        <v>-0.22333933</v>
      </c>
      <c r="G97" s="73" t="s">
        <v>308</v>
      </c>
      <c r="I97" s="84">
        <v>50.643870289221901</v>
      </c>
      <c r="J97" s="73" t="s">
        <v>96</v>
      </c>
      <c r="K97" s="141">
        <v>2.84</v>
      </c>
      <c r="L97" s="123" t="s">
        <v>96</v>
      </c>
      <c r="M97" s="77">
        <v>0.75</v>
      </c>
      <c r="N97" s="124" t="s">
        <v>109</v>
      </c>
      <c r="O97" s="100"/>
      <c r="P97" s="119" t="s">
        <v>93</v>
      </c>
      <c r="Q97" s="119" t="s">
        <v>98</v>
      </c>
      <c r="R97" s="79" t="s">
        <v>98</v>
      </c>
      <c r="S97" s="79" t="s">
        <v>98</v>
      </c>
      <c r="T97" s="100"/>
      <c r="U97" s="79" t="s">
        <v>98</v>
      </c>
      <c r="V97" s="125"/>
      <c r="W97" s="142" t="s">
        <v>108</v>
      </c>
      <c r="X97" s="142">
        <v>19</v>
      </c>
      <c r="Y97" s="141">
        <v>4.2</v>
      </c>
      <c r="Z97" s="127" t="s">
        <v>100</v>
      </c>
      <c r="AB97" s="126" t="s">
        <v>2520</v>
      </c>
      <c r="AC97" s="144">
        <v>44.9</v>
      </c>
      <c r="AD97" s="144" t="s">
        <v>2748</v>
      </c>
      <c r="AE97" s="144" t="s">
        <v>2498</v>
      </c>
      <c r="AF97" s="144">
        <v>27.1</v>
      </c>
      <c r="AG97" s="144" t="s">
        <v>2748</v>
      </c>
    </row>
    <row r="98" spans="2:33" x14ac:dyDescent="0.3">
      <c r="B98" s="133"/>
      <c r="D98" s="10" t="s">
        <v>309</v>
      </c>
      <c r="E98" s="78">
        <v>52.611832999999997</v>
      </c>
      <c r="F98" s="78">
        <v>0.37052908000000001</v>
      </c>
      <c r="G98" s="73" t="s">
        <v>310</v>
      </c>
      <c r="I98" s="84">
        <v>225.13143553745246</v>
      </c>
      <c r="J98" s="73" t="s">
        <v>96</v>
      </c>
      <c r="K98" s="141">
        <v>2.0913605769230772</v>
      </c>
      <c r="L98" s="123" t="s">
        <v>97</v>
      </c>
      <c r="M98" s="77">
        <v>0.75</v>
      </c>
      <c r="N98" s="124" t="s">
        <v>109</v>
      </c>
      <c r="O98" s="100"/>
      <c r="P98" s="119" t="s">
        <v>93</v>
      </c>
      <c r="Q98" s="119" t="s">
        <v>93</v>
      </c>
      <c r="R98" s="79" t="s">
        <v>98</v>
      </c>
      <c r="S98" s="79" t="s">
        <v>98</v>
      </c>
      <c r="T98" s="100"/>
      <c r="U98" s="79" t="s">
        <v>98</v>
      </c>
      <c r="V98" s="125"/>
      <c r="W98" s="142" t="s">
        <v>243</v>
      </c>
      <c r="X98" s="142">
        <v>28</v>
      </c>
      <c r="Y98" s="141">
        <v>1.3548387096774193</v>
      </c>
      <c r="Z98" s="127" t="s">
        <v>100</v>
      </c>
      <c r="AB98" s="126" t="s">
        <v>2494</v>
      </c>
      <c r="AC98" s="144">
        <v>69.39</v>
      </c>
      <c r="AD98" s="144" t="s">
        <v>2748</v>
      </c>
      <c r="AE98" s="144" t="s">
        <v>2520</v>
      </c>
      <c r="AF98" s="144">
        <v>28.689999999999998</v>
      </c>
      <c r="AG98" s="144" t="s">
        <v>2748</v>
      </c>
    </row>
    <row r="99" spans="2:33" x14ac:dyDescent="0.3">
      <c r="B99" s="133"/>
      <c r="D99" s="10" t="s">
        <v>311</v>
      </c>
      <c r="E99" s="78">
        <v>53.304144999999998</v>
      </c>
      <c r="F99" s="78">
        <v>-0.44828085000000001</v>
      </c>
      <c r="G99" s="73" t="s">
        <v>312</v>
      </c>
      <c r="I99" s="84">
        <v>86.109964632565521</v>
      </c>
      <c r="J99" s="73" t="s">
        <v>96</v>
      </c>
      <c r="K99" s="141">
        <v>2.9153086419753089</v>
      </c>
      <c r="L99" s="123" t="s">
        <v>97</v>
      </c>
      <c r="M99" s="77">
        <v>0.75</v>
      </c>
      <c r="N99" s="124" t="s">
        <v>101</v>
      </c>
      <c r="O99" s="100"/>
      <c r="P99" s="119" t="s">
        <v>93</v>
      </c>
      <c r="Q99" s="119" t="s">
        <v>98</v>
      </c>
      <c r="R99" s="79" t="s">
        <v>98</v>
      </c>
      <c r="S99" s="79" t="s">
        <v>98</v>
      </c>
      <c r="T99" s="100"/>
      <c r="U99" s="79" t="s">
        <v>98</v>
      </c>
      <c r="V99" s="125"/>
      <c r="W99" s="142" t="s">
        <v>108</v>
      </c>
      <c r="X99" s="142">
        <v>28</v>
      </c>
      <c r="Y99" s="141">
        <v>3</v>
      </c>
      <c r="Z99" s="127" t="s">
        <v>100</v>
      </c>
      <c r="AB99" s="126" t="s">
        <v>2516</v>
      </c>
      <c r="AC99" s="144">
        <v>88.61</v>
      </c>
      <c r="AD99" s="144" t="s">
        <v>2748</v>
      </c>
      <c r="AE99" s="144" t="s">
        <v>2495</v>
      </c>
      <c r="AF99" s="144">
        <v>10.76</v>
      </c>
      <c r="AG99" s="144" t="s">
        <v>2748</v>
      </c>
    </row>
    <row r="100" spans="2:33" x14ac:dyDescent="0.3">
      <c r="B100" s="133"/>
      <c r="D100" s="10" t="s">
        <v>313</v>
      </c>
      <c r="E100" s="78">
        <v>51.903953999999999</v>
      </c>
      <c r="F100" s="78">
        <v>-0.54190890000000003</v>
      </c>
      <c r="G100" s="73" t="s">
        <v>314</v>
      </c>
      <c r="I100" s="84">
        <v>1403.5462680881533</v>
      </c>
      <c r="J100" s="73" t="s">
        <v>96</v>
      </c>
      <c r="K100" s="141">
        <v>3.1610769230769229</v>
      </c>
      <c r="L100" s="123" t="s">
        <v>97</v>
      </c>
      <c r="M100" s="77">
        <v>0.75</v>
      </c>
      <c r="N100" s="124" t="s">
        <v>181</v>
      </c>
      <c r="O100" s="100"/>
      <c r="P100" s="119" t="s">
        <v>93</v>
      </c>
      <c r="Q100" s="119" t="s">
        <v>93</v>
      </c>
      <c r="R100" s="79" t="s">
        <v>93</v>
      </c>
      <c r="S100" s="79" t="s">
        <v>98</v>
      </c>
      <c r="T100" s="100"/>
      <c r="U100" s="79" t="s">
        <v>98</v>
      </c>
      <c r="V100" s="125"/>
      <c r="W100" s="142" t="s">
        <v>108</v>
      </c>
      <c r="X100" s="142">
        <v>28</v>
      </c>
      <c r="Y100" s="141" t="s">
        <v>139</v>
      </c>
      <c r="Z100" s="127" t="s">
        <v>151</v>
      </c>
      <c r="AB100" s="126" t="s">
        <v>2543</v>
      </c>
      <c r="AC100" s="144">
        <v>100</v>
      </c>
      <c r="AD100" s="144" t="s">
        <v>69</v>
      </c>
      <c r="AE100" s="144" t="s">
        <v>69</v>
      </c>
      <c r="AF100" s="144">
        <v>0</v>
      </c>
      <c r="AG100" s="144" t="s">
        <v>69</v>
      </c>
    </row>
    <row r="101" spans="2:33" x14ac:dyDescent="0.3">
      <c r="B101" s="133"/>
      <c r="D101" s="10" t="s">
        <v>315</v>
      </c>
      <c r="E101" s="78">
        <v>51.931286</v>
      </c>
      <c r="F101" s="78">
        <v>0.71271479000000004</v>
      </c>
      <c r="G101" s="73" t="s">
        <v>316</v>
      </c>
      <c r="I101" s="84">
        <v>76.778542224235778</v>
      </c>
      <c r="J101" s="73" t="s">
        <v>96</v>
      </c>
      <c r="K101" s="141">
        <v>1.8499999939070808</v>
      </c>
      <c r="L101" s="123" t="s">
        <v>97</v>
      </c>
      <c r="M101" s="77">
        <v>0.75</v>
      </c>
      <c r="N101" s="124" t="s">
        <v>109</v>
      </c>
      <c r="O101" s="100"/>
      <c r="P101" s="119" t="s">
        <v>93</v>
      </c>
      <c r="Q101" s="119" t="s">
        <v>93</v>
      </c>
      <c r="R101" s="79" t="s">
        <v>98</v>
      </c>
      <c r="S101" s="79" t="s">
        <v>98</v>
      </c>
      <c r="T101" s="100"/>
      <c r="U101" s="79" t="s">
        <v>98</v>
      </c>
      <c r="V101" s="125"/>
      <c r="W101" s="142" t="s">
        <v>108</v>
      </c>
      <c r="X101" s="142">
        <v>19</v>
      </c>
      <c r="Y101" s="141">
        <v>2.8</v>
      </c>
      <c r="Z101" s="127" t="s">
        <v>100</v>
      </c>
      <c r="AB101" s="126" t="s">
        <v>2490</v>
      </c>
      <c r="AC101" s="144">
        <v>83.03</v>
      </c>
      <c r="AD101" s="144" t="s">
        <v>2748</v>
      </c>
      <c r="AE101" s="144" t="s">
        <v>2522</v>
      </c>
      <c r="AF101" s="144">
        <v>7.4899999999999993</v>
      </c>
      <c r="AG101" s="144" t="s">
        <v>2748</v>
      </c>
    </row>
    <row r="102" spans="2:33" x14ac:dyDescent="0.3">
      <c r="B102" s="133"/>
      <c r="D102" s="10" t="s">
        <v>317</v>
      </c>
      <c r="E102" s="78">
        <v>51.965769999999999</v>
      </c>
      <c r="F102" s="78">
        <v>1.0176326</v>
      </c>
      <c r="G102" s="73" t="s">
        <v>318</v>
      </c>
      <c r="I102" s="84">
        <v>58.47022456717589</v>
      </c>
      <c r="J102" s="73" t="s">
        <v>96</v>
      </c>
      <c r="K102" s="141">
        <v>1.8699999904632569</v>
      </c>
      <c r="L102" s="123" t="s">
        <v>97</v>
      </c>
      <c r="M102" s="77">
        <v>0.75</v>
      </c>
      <c r="N102" s="124" t="s">
        <v>105</v>
      </c>
      <c r="O102" s="100"/>
      <c r="P102" s="119" t="s">
        <v>93</v>
      </c>
      <c r="Q102" s="119" t="s">
        <v>98</v>
      </c>
      <c r="R102" s="79" t="s">
        <v>98</v>
      </c>
      <c r="S102" s="79" t="s">
        <v>98</v>
      </c>
      <c r="T102" s="100"/>
      <c r="U102" s="79" t="s">
        <v>98</v>
      </c>
      <c r="V102" s="125"/>
      <c r="W102" s="142" t="s">
        <v>108</v>
      </c>
      <c r="X102" s="142">
        <v>19</v>
      </c>
      <c r="Y102" s="141">
        <v>2.1</v>
      </c>
      <c r="Z102" s="127" t="s">
        <v>100</v>
      </c>
      <c r="AB102" s="126" t="s">
        <v>2522</v>
      </c>
      <c r="AC102" s="144">
        <v>87.4</v>
      </c>
      <c r="AD102" s="144" t="s">
        <v>2748</v>
      </c>
      <c r="AE102" s="144" t="s">
        <v>2490</v>
      </c>
      <c r="AF102" s="144">
        <v>10.59</v>
      </c>
      <c r="AG102" s="144" t="s">
        <v>2748</v>
      </c>
    </row>
    <row r="103" spans="2:33" x14ac:dyDescent="0.3">
      <c r="B103" s="133"/>
      <c r="D103" s="10" t="s">
        <v>319</v>
      </c>
      <c r="E103" s="78">
        <v>52.454445</v>
      </c>
      <c r="F103" s="78">
        <v>0.95835877000000003</v>
      </c>
      <c r="G103" s="73" t="s">
        <v>320</v>
      </c>
      <c r="I103" s="84">
        <v>57.112318653992418</v>
      </c>
      <c r="J103" s="73" t="s">
        <v>96</v>
      </c>
      <c r="K103" s="141">
        <v>0.53666666666666674</v>
      </c>
      <c r="L103" s="123" t="s">
        <v>97</v>
      </c>
      <c r="M103" s="77">
        <v>0.75</v>
      </c>
      <c r="N103" s="124" t="s">
        <v>109</v>
      </c>
      <c r="O103" s="100"/>
      <c r="P103" s="119" t="s">
        <v>93</v>
      </c>
      <c r="Q103" s="119" t="s">
        <v>98</v>
      </c>
      <c r="R103" s="79" t="s">
        <v>98</v>
      </c>
      <c r="S103" s="79" t="s">
        <v>98</v>
      </c>
      <c r="T103" s="100"/>
      <c r="U103" s="79" t="s">
        <v>98</v>
      </c>
      <c r="V103" s="125"/>
      <c r="W103" s="142" t="s">
        <v>108</v>
      </c>
      <c r="X103" s="142">
        <v>28</v>
      </c>
      <c r="Y103" s="141">
        <v>5.25</v>
      </c>
      <c r="Z103" s="127" t="s">
        <v>100</v>
      </c>
      <c r="AB103" s="126" t="s">
        <v>2530</v>
      </c>
      <c r="AC103" s="144">
        <v>100</v>
      </c>
      <c r="AD103" s="144" t="s">
        <v>2748</v>
      </c>
      <c r="AE103" s="144" t="s">
        <v>69</v>
      </c>
      <c r="AF103" s="144">
        <v>0</v>
      </c>
      <c r="AG103" s="144" t="s">
        <v>2748</v>
      </c>
    </row>
    <row r="104" spans="2:33" x14ac:dyDescent="0.3">
      <c r="B104" s="133"/>
      <c r="C104" s="14"/>
      <c r="D104" s="10" t="s">
        <v>321</v>
      </c>
      <c r="E104" s="78">
        <v>51.906951999999997</v>
      </c>
      <c r="F104" s="78">
        <v>0.80692085000000002</v>
      </c>
      <c r="G104" s="73" t="s">
        <v>322</v>
      </c>
      <c r="I104" s="84">
        <v>51.453262483779547</v>
      </c>
      <c r="J104" s="73" t="s">
        <v>96</v>
      </c>
      <c r="K104" s="141">
        <v>2.3950000405311584</v>
      </c>
      <c r="L104" s="123" t="s">
        <v>97</v>
      </c>
      <c r="M104" s="77">
        <v>0.75</v>
      </c>
      <c r="N104" s="124" t="s">
        <v>109</v>
      </c>
      <c r="O104" s="100"/>
      <c r="P104" s="119" t="s">
        <v>93</v>
      </c>
      <c r="Q104" s="119" t="s">
        <v>98</v>
      </c>
      <c r="R104" s="79" t="s">
        <v>98</v>
      </c>
      <c r="S104" s="79" t="s">
        <v>98</v>
      </c>
      <c r="T104" s="100"/>
      <c r="U104" s="79" t="s">
        <v>98</v>
      </c>
      <c r="V104" s="125"/>
      <c r="W104" s="142" t="s">
        <v>108</v>
      </c>
      <c r="X104" s="142">
        <v>14</v>
      </c>
      <c r="Y104" s="141">
        <v>3</v>
      </c>
      <c r="Z104" s="127" t="s">
        <v>100</v>
      </c>
      <c r="AB104" s="126" t="s">
        <v>2490</v>
      </c>
      <c r="AC104" s="144">
        <v>84.61999999999999</v>
      </c>
      <c r="AD104" s="144" t="s">
        <v>2748</v>
      </c>
      <c r="AE104" s="144" t="s">
        <v>2522</v>
      </c>
      <c r="AF104" s="144">
        <v>11.97</v>
      </c>
      <c r="AG104" s="144" t="s">
        <v>2748</v>
      </c>
    </row>
    <row r="105" spans="2:33" x14ac:dyDescent="0.3">
      <c r="B105" s="133"/>
      <c r="D105" s="10" t="s">
        <v>323</v>
      </c>
      <c r="E105" s="78">
        <v>52.228583</v>
      </c>
      <c r="F105" s="78">
        <v>0.90215772000000005</v>
      </c>
      <c r="G105" s="73" t="s">
        <v>324</v>
      </c>
      <c r="I105" s="84">
        <v>170.09276630753331</v>
      </c>
      <c r="J105" s="73" t="s">
        <v>96</v>
      </c>
      <c r="K105" s="141">
        <v>3.3455550310786766</v>
      </c>
      <c r="L105" s="123" t="s">
        <v>97</v>
      </c>
      <c r="M105" s="77">
        <v>0.75</v>
      </c>
      <c r="N105" s="124" t="s">
        <v>105</v>
      </c>
      <c r="O105" s="100"/>
      <c r="P105" s="119" t="s">
        <v>93</v>
      </c>
      <c r="Q105" s="119" t="s">
        <v>98</v>
      </c>
      <c r="R105" s="79" t="s">
        <v>98</v>
      </c>
      <c r="S105" s="79" t="s">
        <v>98</v>
      </c>
      <c r="T105" s="100"/>
      <c r="U105" s="79" t="s">
        <v>98</v>
      </c>
      <c r="V105" s="125"/>
      <c r="W105" s="142" t="s">
        <v>108</v>
      </c>
      <c r="X105" s="142">
        <v>19</v>
      </c>
      <c r="Y105" s="141">
        <v>1.1052631578947369</v>
      </c>
      <c r="Z105" s="127" t="s">
        <v>100</v>
      </c>
      <c r="AB105" s="126" t="s">
        <v>2488</v>
      </c>
      <c r="AC105" s="144">
        <v>61.550000000000004</v>
      </c>
      <c r="AD105" s="144" t="s">
        <v>2748</v>
      </c>
      <c r="AE105" s="144" t="s">
        <v>2530</v>
      </c>
      <c r="AF105" s="144">
        <v>29.189999999999998</v>
      </c>
      <c r="AG105" s="144" t="s">
        <v>2748</v>
      </c>
    </row>
    <row r="106" spans="2:33" x14ac:dyDescent="0.3">
      <c r="B106" s="133"/>
      <c r="D106" s="10" t="s">
        <v>325</v>
      </c>
      <c r="E106" s="78">
        <v>52.397030000000001</v>
      </c>
      <c r="F106" s="78">
        <v>0.27373972000000002</v>
      </c>
      <c r="G106" s="73" t="s">
        <v>326</v>
      </c>
      <c r="I106" s="84">
        <v>280.71861848599741</v>
      </c>
      <c r="J106" s="73" t="s">
        <v>96</v>
      </c>
      <c r="K106" s="141">
        <v>2.9502341504649197</v>
      </c>
      <c r="L106" s="123" t="s">
        <v>97</v>
      </c>
      <c r="M106" s="77">
        <v>0.75</v>
      </c>
      <c r="N106" s="124" t="s">
        <v>105</v>
      </c>
      <c r="O106" s="100"/>
      <c r="P106" s="119" t="s">
        <v>93</v>
      </c>
      <c r="Q106" s="119" t="s">
        <v>93</v>
      </c>
      <c r="R106" s="79" t="s">
        <v>98</v>
      </c>
      <c r="S106" s="79" t="s">
        <v>98</v>
      </c>
      <c r="T106" s="100"/>
      <c r="U106" s="79" t="s">
        <v>98</v>
      </c>
      <c r="V106" s="125"/>
      <c r="W106" s="142" t="s">
        <v>108</v>
      </c>
      <c r="X106" s="142">
        <v>28</v>
      </c>
      <c r="Y106" s="141">
        <v>1.4482758620689655</v>
      </c>
      <c r="Z106" s="127" t="s">
        <v>100</v>
      </c>
      <c r="AB106" s="126" t="s">
        <v>2494</v>
      </c>
      <c r="AC106" s="144">
        <v>37.200000000000003</v>
      </c>
      <c r="AD106" s="144" t="s">
        <v>2748</v>
      </c>
      <c r="AE106" s="144" t="s">
        <v>2483</v>
      </c>
      <c r="AF106" s="144">
        <v>35</v>
      </c>
      <c r="AG106" s="144" t="s">
        <v>2748</v>
      </c>
    </row>
    <row r="107" spans="2:33" x14ac:dyDescent="0.3">
      <c r="B107" s="133"/>
      <c r="D107" s="10" t="s">
        <v>327</v>
      </c>
      <c r="E107" s="78">
        <v>52.383079000000002</v>
      </c>
      <c r="F107" s="78">
        <v>0.25098056000000002</v>
      </c>
      <c r="G107" s="73" t="s">
        <v>328</v>
      </c>
      <c r="I107" s="84">
        <v>146.73410892410143</v>
      </c>
      <c r="J107" s="73" t="s">
        <v>96</v>
      </c>
      <c r="K107" s="141">
        <v>2.3766666666666665</v>
      </c>
      <c r="L107" s="123" t="s">
        <v>97</v>
      </c>
      <c r="M107" s="77">
        <v>0.75</v>
      </c>
      <c r="N107" s="124" t="s">
        <v>115</v>
      </c>
      <c r="O107" s="100"/>
      <c r="P107" s="119" t="s">
        <v>93</v>
      </c>
      <c r="Q107" s="119" t="s">
        <v>93</v>
      </c>
      <c r="R107" s="79" t="s">
        <v>98</v>
      </c>
      <c r="S107" s="79" t="s">
        <v>98</v>
      </c>
      <c r="T107" s="100"/>
      <c r="U107" s="79" t="s">
        <v>98</v>
      </c>
      <c r="V107" s="125"/>
      <c r="W107" s="142" t="s">
        <v>108</v>
      </c>
      <c r="X107" s="142">
        <v>28</v>
      </c>
      <c r="Y107" s="141">
        <v>3.2307692307692308</v>
      </c>
      <c r="Z107" s="127" t="s">
        <v>100</v>
      </c>
      <c r="AB107" s="126" t="s">
        <v>2483</v>
      </c>
      <c r="AC107" s="144">
        <v>55.400000000000006</v>
      </c>
      <c r="AD107" s="144" t="s">
        <v>2748</v>
      </c>
      <c r="AE107" s="144" t="s">
        <v>2494</v>
      </c>
      <c r="AF107" s="144">
        <v>39.910000000000004</v>
      </c>
      <c r="AG107" s="144" t="s">
        <v>2748</v>
      </c>
    </row>
    <row r="108" spans="2:33" x14ac:dyDescent="0.3">
      <c r="B108" s="133"/>
      <c r="D108" s="10" t="s">
        <v>21</v>
      </c>
      <c r="E108" s="78">
        <v>52.665618000000002</v>
      </c>
      <c r="F108" s="78">
        <v>-0.57303033000000003</v>
      </c>
      <c r="G108" s="73" t="s">
        <v>329</v>
      </c>
      <c r="I108" s="84">
        <v>41.720488574016251</v>
      </c>
      <c r="J108" s="73" t="s">
        <v>96</v>
      </c>
      <c r="K108" s="141">
        <v>2.84</v>
      </c>
      <c r="L108" s="123" t="s">
        <v>96</v>
      </c>
      <c r="M108" s="77">
        <v>0.75</v>
      </c>
      <c r="N108" s="124" t="s">
        <v>109</v>
      </c>
      <c r="O108" s="100"/>
      <c r="P108" s="119" t="s">
        <v>93</v>
      </c>
      <c r="Q108" s="119" t="s">
        <v>98</v>
      </c>
      <c r="R108" s="79" t="s">
        <v>98</v>
      </c>
      <c r="S108" s="79" t="s">
        <v>98</v>
      </c>
      <c r="T108" s="100"/>
      <c r="U108" s="79" t="s">
        <v>98</v>
      </c>
      <c r="V108" s="125"/>
      <c r="W108" s="142" t="s">
        <v>243</v>
      </c>
      <c r="X108" s="142">
        <v>19</v>
      </c>
      <c r="Y108" s="141">
        <v>5.25</v>
      </c>
      <c r="Z108" s="127"/>
      <c r="AB108" s="126" t="s">
        <v>2520</v>
      </c>
      <c r="AC108" s="144">
        <v>90.69</v>
      </c>
      <c r="AD108" s="144" t="s">
        <v>2748</v>
      </c>
      <c r="AE108" s="144" t="s">
        <v>2516</v>
      </c>
      <c r="AF108" s="144">
        <v>4.6500000000000004</v>
      </c>
      <c r="AG108" s="144" t="s">
        <v>2748</v>
      </c>
    </row>
    <row r="109" spans="2:33" x14ac:dyDescent="0.3">
      <c r="B109" s="133"/>
      <c r="D109" s="10" t="s">
        <v>330</v>
      </c>
      <c r="E109" s="78">
        <v>52.327075000000001</v>
      </c>
      <c r="F109" s="78">
        <v>1.1640089</v>
      </c>
      <c r="G109" s="73" t="s">
        <v>331</v>
      </c>
      <c r="I109" s="84">
        <v>146.4397844897168</v>
      </c>
      <c r="J109" s="73" t="s">
        <v>96</v>
      </c>
      <c r="K109" s="141">
        <v>2.7758567909181853</v>
      </c>
      <c r="L109" s="123" t="s">
        <v>97</v>
      </c>
      <c r="M109" s="77">
        <v>0.75</v>
      </c>
      <c r="N109" s="124" t="s">
        <v>115</v>
      </c>
      <c r="O109" s="100"/>
      <c r="P109" s="119" t="s">
        <v>93</v>
      </c>
      <c r="Q109" s="119" t="s">
        <v>93</v>
      </c>
      <c r="R109" s="79" t="s">
        <v>98</v>
      </c>
      <c r="S109" s="79" t="s">
        <v>98</v>
      </c>
      <c r="T109" s="100"/>
      <c r="U109" s="79" t="s">
        <v>98</v>
      </c>
      <c r="V109" s="125"/>
      <c r="W109" s="142" t="s">
        <v>108</v>
      </c>
      <c r="X109" s="142">
        <v>28</v>
      </c>
      <c r="Y109" s="141">
        <v>3.8181818181818183</v>
      </c>
      <c r="Z109" s="127" t="s">
        <v>100</v>
      </c>
      <c r="AB109" s="126" t="s">
        <v>2530</v>
      </c>
      <c r="AC109" s="144">
        <v>83.289999999999992</v>
      </c>
      <c r="AD109" s="144" t="s">
        <v>2748</v>
      </c>
      <c r="AE109" s="144" t="s">
        <v>2490</v>
      </c>
      <c r="AF109" s="144">
        <v>6.63</v>
      </c>
      <c r="AG109" s="144" t="s">
        <v>2748</v>
      </c>
    </row>
    <row r="110" spans="2:33" x14ac:dyDescent="0.3">
      <c r="B110" s="133"/>
      <c r="D110" s="10" t="s">
        <v>332</v>
      </c>
      <c r="E110" s="78">
        <v>52.823185000000002</v>
      </c>
      <c r="F110" s="78">
        <v>0.84752773999999997</v>
      </c>
      <c r="G110" s="73" t="s">
        <v>333</v>
      </c>
      <c r="I110" s="84">
        <v>297.70247618832661</v>
      </c>
      <c r="J110" s="73" t="s">
        <v>96</v>
      </c>
      <c r="K110" s="141">
        <v>3.1465675776288702</v>
      </c>
      <c r="L110" s="123" t="s">
        <v>97</v>
      </c>
      <c r="M110" s="77">
        <v>0.75</v>
      </c>
      <c r="N110" s="124" t="s">
        <v>105</v>
      </c>
      <c r="O110" s="100"/>
      <c r="P110" s="119" t="s">
        <v>93</v>
      </c>
      <c r="Q110" s="119" t="s">
        <v>93</v>
      </c>
      <c r="R110" s="79" t="s">
        <v>98</v>
      </c>
      <c r="S110" s="79" t="s">
        <v>98</v>
      </c>
      <c r="T110" s="100"/>
      <c r="U110" s="79" t="s">
        <v>98</v>
      </c>
      <c r="V110" s="125"/>
      <c r="W110" s="142" t="s">
        <v>108</v>
      </c>
      <c r="X110" s="142">
        <v>28</v>
      </c>
      <c r="Y110" s="141">
        <v>1.4482758620689655</v>
      </c>
      <c r="Z110" s="127" t="s">
        <v>100</v>
      </c>
      <c r="AB110" s="126" t="s">
        <v>2494</v>
      </c>
      <c r="AC110" s="144">
        <v>91.05</v>
      </c>
      <c r="AD110" s="144" t="s">
        <v>2748</v>
      </c>
      <c r="AE110" s="144" t="s">
        <v>2530</v>
      </c>
      <c r="AF110" s="144">
        <v>4.43</v>
      </c>
      <c r="AG110" s="144" t="s">
        <v>2748</v>
      </c>
    </row>
    <row r="111" spans="2:33" x14ac:dyDescent="0.3">
      <c r="B111" s="133"/>
      <c r="D111" s="10" t="s">
        <v>334</v>
      </c>
      <c r="E111" s="78">
        <v>51.950541000000001</v>
      </c>
      <c r="F111" s="78">
        <v>1.3288234000000001</v>
      </c>
      <c r="G111" s="73" t="s">
        <v>335</v>
      </c>
      <c r="I111" s="84">
        <v>744.44014324230704</v>
      </c>
      <c r="J111" s="73" t="s">
        <v>96</v>
      </c>
      <c r="K111" s="141">
        <v>3.7511741546168316</v>
      </c>
      <c r="L111" s="123" t="s">
        <v>97</v>
      </c>
      <c r="M111" s="77">
        <v>0.75</v>
      </c>
      <c r="N111" s="124" t="s">
        <v>133</v>
      </c>
      <c r="O111" s="100"/>
      <c r="P111" s="119" t="s">
        <v>93</v>
      </c>
      <c r="Q111" s="119" t="s">
        <v>93</v>
      </c>
      <c r="R111" s="79" t="s">
        <v>98</v>
      </c>
      <c r="S111" s="79" t="s">
        <v>98</v>
      </c>
      <c r="T111" s="100"/>
      <c r="U111" s="79" t="s">
        <v>98</v>
      </c>
      <c r="V111" s="125"/>
      <c r="W111" s="142" t="s">
        <v>108</v>
      </c>
      <c r="X111" s="142">
        <v>28</v>
      </c>
      <c r="Y111" s="141">
        <v>0.40384615384615385</v>
      </c>
      <c r="Z111" s="127" t="s">
        <v>100</v>
      </c>
      <c r="AB111" s="126" t="s">
        <v>2488</v>
      </c>
      <c r="AC111" s="144">
        <v>83.07</v>
      </c>
      <c r="AD111" s="144" t="s">
        <v>2748</v>
      </c>
      <c r="AE111" s="144" t="s">
        <v>2522</v>
      </c>
      <c r="AF111" s="144">
        <v>8.6999999999999993</v>
      </c>
      <c r="AG111" s="144" t="s">
        <v>2748</v>
      </c>
    </row>
    <row r="112" spans="2:33" x14ac:dyDescent="0.3">
      <c r="B112" s="133"/>
      <c r="D112" s="10" t="s">
        <v>336</v>
      </c>
      <c r="E112" s="78">
        <v>51.857419</v>
      </c>
      <c r="F112" s="78">
        <v>0.42171982000000002</v>
      </c>
      <c r="G112" s="73" t="s">
        <v>337</v>
      </c>
      <c r="I112" s="84">
        <v>111.60916335697628</v>
      </c>
      <c r="J112" s="73" t="s">
        <v>96</v>
      </c>
      <c r="K112" s="141">
        <v>3.2029197362453843</v>
      </c>
      <c r="L112" s="123" t="s">
        <v>97</v>
      </c>
      <c r="M112" s="77">
        <v>0.75</v>
      </c>
      <c r="N112" s="124" t="s">
        <v>109</v>
      </c>
      <c r="O112" s="100"/>
      <c r="P112" s="119" t="s">
        <v>93</v>
      </c>
      <c r="Q112" s="119" t="s">
        <v>93</v>
      </c>
      <c r="R112" s="79" t="s">
        <v>98</v>
      </c>
      <c r="S112" s="79" t="s">
        <v>98</v>
      </c>
      <c r="T112" s="100"/>
      <c r="U112" s="79" t="s">
        <v>98</v>
      </c>
      <c r="V112" s="125"/>
      <c r="W112" s="142" t="s">
        <v>156</v>
      </c>
      <c r="X112" s="142">
        <v>19</v>
      </c>
      <c r="Y112" s="141">
        <v>0.95454545454545459</v>
      </c>
      <c r="Z112" s="127" t="s">
        <v>100</v>
      </c>
      <c r="AB112" s="126" t="s">
        <v>2476</v>
      </c>
      <c r="AC112" s="144">
        <v>47.349999999999994</v>
      </c>
      <c r="AD112" s="144" t="s">
        <v>2748</v>
      </c>
      <c r="AE112" s="144" t="s">
        <v>2532</v>
      </c>
      <c r="AF112" s="144">
        <v>24.990000000000002</v>
      </c>
      <c r="AG112" s="144" t="s">
        <v>2748</v>
      </c>
    </row>
    <row r="113" spans="2:33" x14ac:dyDescent="0.3">
      <c r="B113" s="133"/>
      <c r="D113" s="10" t="s">
        <v>338</v>
      </c>
      <c r="E113" s="78">
        <v>52.488430999999999</v>
      </c>
      <c r="F113" s="78">
        <v>0.50308788999999998</v>
      </c>
      <c r="G113" s="73" t="s">
        <v>339</v>
      </c>
      <c r="I113" s="84">
        <v>40.469609727881725</v>
      </c>
      <c r="J113" s="73" t="s">
        <v>96</v>
      </c>
      <c r="K113" s="141">
        <v>2.1226470588235293</v>
      </c>
      <c r="L113" s="123" t="s">
        <v>97</v>
      </c>
      <c r="M113" s="77">
        <v>0.75</v>
      </c>
      <c r="N113" s="124" t="s">
        <v>109</v>
      </c>
      <c r="O113" s="100"/>
      <c r="P113" s="119" t="s">
        <v>93</v>
      </c>
      <c r="Q113" s="119" t="s">
        <v>98</v>
      </c>
      <c r="R113" s="79" t="s">
        <v>98</v>
      </c>
      <c r="S113" s="79" t="s">
        <v>98</v>
      </c>
      <c r="T113" s="100"/>
      <c r="U113" s="79" t="s">
        <v>98</v>
      </c>
      <c r="V113" s="125"/>
      <c r="W113" s="142" t="s">
        <v>176</v>
      </c>
      <c r="X113" s="142">
        <v>19</v>
      </c>
      <c r="Y113" s="141">
        <v>5.25</v>
      </c>
      <c r="Z113" s="127" t="s">
        <v>100</v>
      </c>
      <c r="AB113" s="126" t="s">
        <v>2494</v>
      </c>
      <c r="AC113" s="144">
        <v>67.06</v>
      </c>
      <c r="AD113" s="144" t="s">
        <v>2748</v>
      </c>
      <c r="AE113" s="144" t="s">
        <v>2530</v>
      </c>
      <c r="AF113" s="144">
        <v>22.35</v>
      </c>
      <c r="AG113" s="144" t="s">
        <v>2748</v>
      </c>
    </row>
    <row r="114" spans="2:33" x14ac:dyDescent="0.3">
      <c r="B114" s="133"/>
      <c r="D114" s="10" t="s">
        <v>24</v>
      </c>
      <c r="E114" s="78">
        <v>51.850316999999997</v>
      </c>
      <c r="F114" s="78">
        <v>0.95994181000000001</v>
      </c>
      <c r="G114" s="73" t="s">
        <v>340</v>
      </c>
      <c r="I114" s="84">
        <v>37.091567924149452</v>
      </c>
      <c r="J114" s="73" t="s">
        <v>96</v>
      </c>
      <c r="K114" s="141">
        <v>3.5399999618530273</v>
      </c>
      <c r="L114" s="123" t="s">
        <v>97</v>
      </c>
      <c r="M114" s="77">
        <v>0.75</v>
      </c>
      <c r="N114" s="124" t="s">
        <v>109</v>
      </c>
      <c r="O114" s="100"/>
      <c r="P114" s="119" t="s">
        <v>93</v>
      </c>
      <c r="Q114" s="119" t="s">
        <v>98</v>
      </c>
      <c r="R114" s="79" t="s">
        <v>98</v>
      </c>
      <c r="S114" s="79" t="s">
        <v>98</v>
      </c>
      <c r="T114" s="100"/>
      <c r="U114" s="79" t="s">
        <v>98</v>
      </c>
      <c r="V114" s="125"/>
      <c r="W114" s="142" t="s">
        <v>341</v>
      </c>
      <c r="X114" s="142">
        <v>14</v>
      </c>
      <c r="Y114" s="141">
        <v>2.3333333333333335</v>
      </c>
      <c r="Z114" s="127" t="s">
        <v>100</v>
      </c>
      <c r="AB114" s="126" t="s">
        <v>2490</v>
      </c>
      <c r="AC114" s="144">
        <v>92.53</v>
      </c>
      <c r="AD114" s="144" t="s">
        <v>2748</v>
      </c>
      <c r="AE114" s="144" t="s">
        <v>2522</v>
      </c>
      <c r="AF114" s="144">
        <v>5.34</v>
      </c>
      <c r="AG114" s="144" t="s">
        <v>2748</v>
      </c>
    </row>
    <row r="115" spans="2:33" x14ac:dyDescent="0.3">
      <c r="B115" s="133"/>
      <c r="D115" s="10" t="s">
        <v>342</v>
      </c>
      <c r="E115" s="78">
        <v>52.981366999999999</v>
      </c>
      <c r="F115" s="78">
        <v>3.1696100999999997E-2</v>
      </c>
      <c r="G115" s="73" t="s">
        <v>343</v>
      </c>
      <c r="I115" s="84">
        <v>174.43405171470604</v>
      </c>
      <c r="J115" s="73" t="s">
        <v>96</v>
      </c>
      <c r="K115" s="141">
        <v>3.8344818577648763</v>
      </c>
      <c r="L115" s="123" t="s">
        <v>97</v>
      </c>
      <c r="M115" s="77">
        <v>0.75</v>
      </c>
      <c r="N115" s="124" t="s">
        <v>109</v>
      </c>
      <c r="O115" s="100"/>
      <c r="P115" s="119" t="s">
        <v>93</v>
      </c>
      <c r="Q115" s="119" t="s">
        <v>93</v>
      </c>
      <c r="R115" s="79" t="s">
        <v>98</v>
      </c>
      <c r="S115" s="79" t="s">
        <v>98</v>
      </c>
      <c r="T115" s="100"/>
      <c r="U115" s="79" t="s">
        <v>98</v>
      </c>
      <c r="V115" s="125"/>
      <c r="W115" s="142" t="s">
        <v>344</v>
      </c>
      <c r="X115" s="142">
        <v>28</v>
      </c>
      <c r="Y115" s="141">
        <v>1.75</v>
      </c>
      <c r="Z115" s="127" t="s">
        <v>100</v>
      </c>
      <c r="AB115" s="126" t="s">
        <v>2498</v>
      </c>
      <c r="AC115" s="144">
        <v>51.81</v>
      </c>
      <c r="AD115" s="144" t="s">
        <v>2748</v>
      </c>
      <c r="AE115" s="144" t="s">
        <v>2494</v>
      </c>
      <c r="AF115" s="144">
        <v>19.11</v>
      </c>
      <c r="AG115" s="144" t="s">
        <v>2748</v>
      </c>
    </row>
    <row r="116" spans="2:33" x14ac:dyDescent="0.3">
      <c r="B116" s="133"/>
      <c r="D116" s="10" t="s">
        <v>345</v>
      </c>
      <c r="E116" s="78">
        <v>52.015244000000003</v>
      </c>
      <c r="F116" s="78">
        <v>-0.48791762</v>
      </c>
      <c r="G116" s="73" t="s">
        <v>346</v>
      </c>
      <c r="I116" s="84">
        <v>736.54020785575676</v>
      </c>
      <c r="J116" s="73" t="s">
        <v>96</v>
      </c>
      <c r="K116" s="141">
        <v>3.057012746446869</v>
      </c>
      <c r="L116" s="123" t="s">
        <v>97</v>
      </c>
      <c r="M116" s="77">
        <v>0.75</v>
      </c>
      <c r="N116" s="124" t="s">
        <v>124</v>
      </c>
      <c r="O116" s="100"/>
      <c r="P116" s="119" t="s">
        <v>93</v>
      </c>
      <c r="Q116" s="119" t="s">
        <v>93</v>
      </c>
      <c r="R116" s="79" t="s">
        <v>98</v>
      </c>
      <c r="S116" s="79" t="s">
        <v>98</v>
      </c>
      <c r="T116" s="100"/>
      <c r="U116" s="79" t="s">
        <v>98</v>
      </c>
      <c r="V116" s="125"/>
      <c r="W116" s="142" t="s">
        <v>108</v>
      </c>
      <c r="X116" s="142">
        <v>28</v>
      </c>
      <c r="Y116" s="141">
        <v>0.44210526315789472</v>
      </c>
      <c r="Z116" s="127" t="s">
        <v>100</v>
      </c>
      <c r="AB116" s="126" t="s">
        <v>2492</v>
      </c>
      <c r="AC116" s="144">
        <v>63.239999999999995</v>
      </c>
      <c r="AD116" s="144" t="s">
        <v>2748</v>
      </c>
      <c r="AE116" s="144" t="s">
        <v>2483</v>
      </c>
      <c r="AF116" s="144">
        <v>18.32</v>
      </c>
      <c r="AG116" s="144" t="s">
        <v>2748</v>
      </c>
    </row>
    <row r="117" spans="2:33" x14ac:dyDescent="0.3">
      <c r="B117" s="133"/>
      <c r="D117" s="10" t="s">
        <v>347</v>
      </c>
      <c r="E117" s="78">
        <v>52.492789999999999</v>
      </c>
      <c r="F117" s="78">
        <v>1.1552720000000001</v>
      </c>
      <c r="G117" s="73" t="s">
        <v>348</v>
      </c>
      <c r="I117" s="84">
        <v>38.061500719280495</v>
      </c>
      <c r="J117" s="73" t="s">
        <v>96</v>
      </c>
      <c r="K117" s="141">
        <v>2.84</v>
      </c>
      <c r="L117" s="123" t="s">
        <v>96</v>
      </c>
      <c r="M117" s="77">
        <v>0.75</v>
      </c>
      <c r="N117" s="124" t="s">
        <v>109</v>
      </c>
      <c r="O117" s="100"/>
      <c r="P117" s="119" t="s">
        <v>93</v>
      </c>
      <c r="Q117" s="119" t="s">
        <v>98</v>
      </c>
      <c r="R117" s="79" t="s">
        <v>98</v>
      </c>
      <c r="S117" s="79" t="s">
        <v>98</v>
      </c>
      <c r="T117" s="100"/>
      <c r="U117" s="79" t="s">
        <v>98</v>
      </c>
      <c r="V117" s="125"/>
      <c r="W117" s="142" t="s">
        <v>349</v>
      </c>
      <c r="X117" s="142">
        <v>19</v>
      </c>
      <c r="Y117" s="141">
        <v>4.2</v>
      </c>
      <c r="Z117" s="127" t="s">
        <v>100</v>
      </c>
      <c r="AB117" s="126" t="s">
        <v>2530</v>
      </c>
      <c r="AC117" s="144">
        <v>95.99</v>
      </c>
      <c r="AD117" s="144" t="s">
        <v>2748</v>
      </c>
      <c r="AE117" s="144" t="s">
        <v>2749</v>
      </c>
      <c r="AF117" s="144">
        <v>2.68</v>
      </c>
      <c r="AG117" s="144" t="s">
        <v>2748</v>
      </c>
    </row>
    <row r="118" spans="2:33" x14ac:dyDescent="0.3">
      <c r="B118" s="133"/>
      <c r="D118" s="10" t="s">
        <v>350</v>
      </c>
      <c r="E118" s="78">
        <v>52.279125999999998</v>
      </c>
      <c r="F118" s="78">
        <v>0.70136781000000004</v>
      </c>
      <c r="G118" s="73" t="s">
        <v>351</v>
      </c>
      <c r="I118" s="84">
        <v>1967.0972896343646</v>
      </c>
      <c r="J118" s="73" t="s">
        <v>96</v>
      </c>
      <c r="K118" s="141">
        <v>3.5203127165984212</v>
      </c>
      <c r="L118" s="123" t="s">
        <v>97</v>
      </c>
      <c r="M118" s="77">
        <v>0.75</v>
      </c>
      <c r="N118" s="124" t="s">
        <v>105</v>
      </c>
      <c r="O118" s="100"/>
      <c r="P118" s="119" t="s">
        <v>93</v>
      </c>
      <c r="Q118" s="119" t="s">
        <v>93</v>
      </c>
      <c r="R118" s="79" t="s">
        <v>98</v>
      </c>
      <c r="S118" s="79" t="s">
        <v>98</v>
      </c>
      <c r="T118" s="100"/>
      <c r="U118" s="79" t="s">
        <v>98</v>
      </c>
      <c r="V118" s="125"/>
      <c r="W118" s="142" t="s">
        <v>108</v>
      </c>
      <c r="X118" s="142">
        <v>28</v>
      </c>
      <c r="Y118" s="141">
        <v>0.19626168224299065</v>
      </c>
      <c r="Z118" s="127" t="s">
        <v>100</v>
      </c>
      <c r="AB118" s="126" t="s">
        <v>2530</v>
      </c>
      <c r="AC118" s="144">
        <v>82.72</v>
      </c>
      <c r="AD118" s="144" t="s">
        <v>2748</v>
      </c>
      <c r="AE118" s="144" t="s">
        <v>2483</v>
      </c>
      <c r="AF118" s="144">
        <v>7.93</v>
      </c>
      <c r="AG118" s="144" t="s">
        <v>2748</v>
      </c>
    </row>
    <row r="119" spans="2:33" x14ac:dyDescent="0.3">
      <c r="B119" s="133"/>
      <c r="D119" s="10" t="s">
        <v>352</v>
      </c>
      <c r="E119" s="78">
        <v>52.122441000000002</v>
      </c>
      <c r="F119" s="78">
        <v>4.6450062E-2</v>
      </c>
      <c r="G119" s="73" t="s">
        <v>353</v>
      </c>
      <c r="I119" s="84">
        <v>116.49227329108433</v>
      </c>
      <c r="J119" s="73" t="s">
        <v>96</v>
      </c>
      <c r="K119" s="141">
        <v>2.8048740615127667</v>
      </c>
      <c r="L119" s="123" t="s">
        <v>97</v>
      </c>
      <c r="M119" s="77">
        <v>0.75</v>
      </c>
      <c r="N119" s="124" t="s">
        <v>109</v>
      </c>
      <c r="O119" s="100"/>
      <c r="P119" s="119" t="s">
        <v>93</v>
      </c>
      <c r="Q119" s="119" t="s">
        <v>98</v>
      </c>
      <c r="R119" s="79" t="s">
        <v>98</v>
      </c>
      <c r="S119" s="79" t="s">
        <v>98</v>
      </c>
      <c r="T119" s="100"/>
      <c r="U119" s="79" t="s">
        <v>98</v>
      </c>
      <c r="V119" s="125"/>
      <c r="W119" s="142" t="s">
        <v>108</v>
      </c>
      <c r="X119" s="142">
        <v>28</v>
      </c>
      <c r="Y119" s="141">
        <v>2.8</v>
      </c>
      <c r="Z119" s="127" t="s">
        <v>100</v>
      </c>
      <c r="AB119" s="126" t="s">
        <v>2483</v>
      </c>
      <c r="AC119" s="144">
        <v>81.84</v>
      </c>
      <c r="AD119" s="144" t="s">
        <v>2748</v>
      </c>
      <c r="AE119" s="144" t="s">
        <v>2520</v>
      </c>
      <c r="AF119" s="144">
        <v>10.76</v>
      </c>
      <c r="AG119" s="144" t="s">
        <v>2748</v>
      </c>
    </row>
    <row r="120" spans="2:33" x14ac:dyDescent="0.3">
      <c r="B120" s="133"/>
      <c r="D120" s="10" t="s">
        <v>354</v>
      </c>
      <c r="E120" s="78">
        <v>52.212446999999997</v>
      </c>
      <c r="F120" s="78">
        <v>1.3417962999999999</v>
      </c>
      <c r="G120" s="73" t="s">
        <v>355</v>
      </c>
      <c r="I120" s="84">
        <v>73.547662637695794</v>
      </c>
      <c r="J120" s="73" t="s">
        <v>96</v>
      </c>
      <c r="K120" s="141">
        <v>2.449679492391073</v>
      </c>
      <c r="L120" s="123" t="s">
        <v>97</v>
      </c>
      <c r="M120" s="77">
        <v>0.75</v>
      </c>
      <c r="N120" s="124" t="s">
        <v>109</v>
      </c>
      <c r="O120" s="100"/>
      <c r="P120" s="119" t="s">
        <v>93</v>
      </c>
      <c r="Q120" s="119" t="s">
        <v>93</v>
      </c>
      <c r="R120" s="79" t="s">
        <v>98</v>
      </c>
      <c r="S120" s="79" t="s">
        <v>98</v>
      </c>
      <c r="T120" s="100"/>
      <c r="U120" s="79" t="s">
        <v>98</v>
      </c>
      <c r="V120" s="125"/>
      <c r="W120" s="142" t="s">
        <v>108</v>
      </c>
      <c r="X120" s="142">
        <v>19</v>
      </c>
      <c r="Y120" s="141">
        <v>1.4</v>
      </c>
      <c r="Z120" s="127" t="s">
        <v>100</v>
      </c>
      <c r="AB120" s="126" t="s">
        <v>2488</v>
      </c>
      <c r="AC120" s="144">
        <v>37.090000000000003</v>
      </c>
      <c r="AD120" s="144" t="s">
        <v>2748</v>
      </c>
      <c r="AE120" s="144" t="s">
        <v>2522</v>
      </c>
      <c r="AF120" s="144">
        <v>34.74</v>
      </c>
      <c r="AG120" s="144" t="s">
        <v>2748</v>
      </c>
    </row>
    <row r="121" spans="2:33" x14ac:dyDescent="0.3">
      <c r="B121" s="133"/>
      <c r="D121" s="10" t="s">
        <v>356</v>
      </c>
      <c r="E121" s="78">
        <v>52.940390999999998</v>
      </c>
      <c r="F121" s="78">
        <v>-4.4636082000000001E-2</v>
      </c>
      <c r="G121" s="73" t="s">
        <v>357</v>
      </c>
      <c r="I121" s="84">
        <v>183.86581199839421</v>
      </c>
      <c r="J121" s="73" t="s">
        <v>96</v>
      </c>
      <c r="K121" s="141">
        <v>2.8271790488727913</v>
      </c>
      <c r="L121" s="123" t="s">
        <v>97</v>
      </c>
      <c r="M121" s="77">
        <v>0.75</v>
      </c>
      <c r="N121" s="124" t="s">
        <v>109</v>
      </c>
      <c r="O121" s="100"/>
      <c r="P121" s="119" t="s">
        <v>93</v>
      </c>
      <c r="Q121" s="119" t="s">
        <v>93</v>
      </c>
      <c r="R121" s="79" t="s">
        <v>98</v>
      </c>
      <c r="S121" s="79" t="s">
        <v>98</v>
      </c>
      <c r="T121" s="100"/>
      <c r="U121" s="79" t="s">
        <v>98</v>
      </c>
      <c r="V121" s="125"/>
      <c r="W121" s="142" t="s">
        <v>108</v>
      </c>
      <c r="X121" s="142">
        <v>28</v>
      </c>
      <c r="Y121" s="141">
        <v>1.75</v>
      </c>
      <c r="Z121" s="127" t="s">
        <v>100</v>
      </c>
      <c r="AB121" s="126" t="s">
        <v>2498</v>
      </c>
      <c r="AC121" s="144">
        <v>62.82</v>
      </c>
      <c r="AD121" s="144" t="s">
        <v>2748</v>
      </c>
      <c r="AE121" s="144" t="s">
        <v>2520</v>
      </c>
      <c r="AF121" s="144">
        <v>18.91</v>
      </c>
      <c r="AG121" s="144" t="s">
        <v>2748</v>
      </c>
    </row>
    <row r="122" spans="2:33" x14ac:dyDescent="0.3">
      <c r="B122" s="133"/>
      <c r="D122" s="10" t="s">
        <v>358</v>
      </c>
      <c r="E122" s="78">
        <v>52.143560999999998</v>
      </c>
      <c r="F122" s="78">
        <v>-0.20103530999999999</v>
      </c>
      <c r="G122" s="73" t="s">
        <v>359</v>
      </c>
      <c r="I122" s="84">
        <v>83.701855623964292</v>
      </c>
      <c r="J122" s="73" t="s">
        <v>96</v>
      </c>
      <c r="K122" s="141">
        <v>2.4055882356447329</v>
      </c>
      <c r="L122" s="123" t="s">
        <v>97</v>
      </c>
      <c r="M122" s="77">
        <v>0.75</v>
      </c>
      <c r="N122" s="124" t="s">
        <v>105</v>
      </c>
      <c r="O122" s="100"/>
      <c r="P122" s="119" t="s">
        <v>93</v>
      </c>
      <c r="Q122" s="119" t="s">
        <v>98</v>
      </c>
      <c r="R122" s="79" t="s">
        <v>98</v>
      </c>
      <c r="S122" s="79" t="s">
        <v>98</v>
      </c>
      <c r="T122" s="100"/>
      <c r="U122" s="79" t="s">
        <v>98</v>
      </c>
      <c r="V122" s="125"/>
      <c r="W122" s="142" t="s">
        <v>108</v>
      </c>
      <c r="X122" s="142">
        <v>28</v>
      </c>
      <c r="Y122" s="141">
        <v>2.1</v>
      </c>
      <c r="Z122" s="127" t="s">
        <v>100</v>
      </c>
      <c r="AB122" s="126" t="s">
        <v>2514</v>
      </c>
      <c r="AC122" s="144">
        <v>37.659999999999997</v>
      </c>
      <c r="AD122" s="144" t="s">
        <v>2748</v>
      </c>
      <c r="AE122" s="144" t="s">
        <v>2483</v>
      </c>
      <c r="AF122" s="144">
        <v>29.17</v>
      </c>
      <c r="AG122" s="144" t="s">
        <v>2748</v>
      </c>
    </row>
    <row r="123" spans="2:33" x14ac:dyDescent="0.3">
      <c r="B123" s="133"/>
      <c r="D123" s="10" t="s">
        <v>23</v>
      </c>
      <c r="E123" s="78">
        <v>52.241292000000001</v>
      </c>
      <c r="F123" s="78">
        <v>0.50453325999999998</v>
      </c>
      <c r="G123" s="73" t="s">
        <v>360</v>
      </c>
      <c r="I123" s="84">
        <v>35.292175359389084</v>
      </c>
      <c r="J123" s="73" t="s">
        <v>96</v>
      </c>
      <c r="K123" s="141">
        <v>1.500000057220459</v>
      </c>
      <c r="L123" s="123" t="s">
        <v>97</v>
      </c>
      <c r="M123" s="77">
        <v>0.75</v>
      </c>
      <c r="N123" s="124" t="s">
        <v>109</v>
      </c>
      <c r="O123" s="100"/>
      <c r="P123" s="119" t="s">
        <v>93</v>
      </c>
      <c r="Q123" s="119" t="s">
        <v>98</v>
      </c>
      <c r="R123" s="79" t="s">
        <v>98</v>
      </c>
      <c r="S123" s="79" t="s">
        <v>98</v>
      </c>
      <c r="T123" s="100"/>
      <c r="U123" s="79" t="s">
        <v>98</v>
      </c>
      <c r="V123" s="125"/>
      <c r="W123" s="142" t="s">
        <v>127</v>
      </c>
      <c r="X123" s="142">
        <v>19</v>
      </c>
      <c r="Y123" s="141">
        <v>5.25</v>
      </c>
      <c r="Z123" s="127"/>
      <c r="AB123" s="126" t="s">
        <v>2483</v>
      </c>
      <c r="AC123" s="144">
        <v>46.48</v>
      </c>
      <c r="AD123" s="144" t="s">
        <v>2748</v>
      </c>
      <c r="AE123" s="144" t="s">
        <v>2530</v>
      </c>
      <c r="AF123" s="144">
        <v>40.849999999999994</v>
      </c>
      <c r="AG123" s="144" t="s">
        <v>2748</v>
      </c>
    </row>
    <row r="124" spans="2:33" x14ac:dyDescent="0.3">
      <c r="B124" s="133"/>
      <c r="D124" s="10" t="s">
        <v>361</v>
      </c>
      <c r="E124" s="78">
        <v>52.109710999999997</v>
      </c>
      <c r="F124" s="78">
        <v>0.67723593999999998</v>
      </c>
      <c r="G124" s="73" t="s">
        <v>362</v>
      </c>
      <c r="I124" s="84">
        <v>92.718886022837779</v>
      </c>
      <c r="J124" s="73" t="s">
        <v>96</v>
      </c>
      <c r="K124" s="141">
        <v>3.6439999904632572</v>
      </c>
      <c r="L124" s="123" t="s">
        <v>97</v>
      </c>
      <c r="M124" s="77">
        <v>0.75</v>
      </c>
      <c r="N124" s="124" t="s">
        <v>105</v>
      </c>
      <c r="O124" s="100"/>
      <c r="P124" s="119" t="s">
        <v>93</v>
      </c>
      <c r="Q124" s="119" t="s">
        <v>98</v>
      </c>
      <c r="R124" s="79" t="s">
        <v>98</v>
      </c>
      <c r="S124" s="79" t="s">
        <v>98</v>
      </c>
      <c r="T124" s="100"/>
      <c r="U124" s="79" t="s">
        <v>98</v>
      </c>
      <c r="V124" s="125"/>
      <c r="W124" s="142" t="s">
        <v>108</v>
      </c>
      <c r="X124" s="142">
        <v>19</v>
      </c>
      <c r="Y124" s="141">
        <v>2.3333333333333335</v>
      </c>
      <c r="Z124" s="127" t="s">
        <v>100</v>
      </c>
      <c r="AB124" s="126" t="s">
        <v>2490</v>
      </c>
      <c r="AC124" s="144">
        <v>69</v>
      </c>
      <c r="AD124" s="144" t="s">
        <v>2748</v>
      </c>
      <c r="AE124" s="144" t="s">
        <v>2530</v>
      </c>
      <c r="AF124" s="144">
        <v>13.020000000000001</v>
      </c>
      <c r="AG124" s="144" t="s">
        <v>2748</v>
      </c>
    </row>
    <row r="125" spans="2:33" x14ac:dyDescent="0.3">
      <c r="B125" s="133"/>
      <c r="D125" s="10" t="s">
        <v>363</v>
      </c>
      <c r="E125" s="78">
        <v>52.872663000000003</v>
      </c>
      <c r="F125" s="78">
        <v>-0.17859075999999999</v>
      </c>
      <c r="G125" s="73" t="s">
        <v>364</v>
      </c>
      <c r="I125" s="84">
        <v>49.225761650823408</v>
      </c>
      <c r="J125" s="73" t="s">
        <v>96</v>
      </c>
      <c r="K125" s="141">
        <v>2.84</v>
      </c>
      <c r="L125" s="123" t="s">
        <v>96</v>
      </c>
      <c r="M125" s="77">
        <v>0.75</v>
      </c>
      <c r="N125" s="124" t="s">
        <v>109</v>
      </c>
      <c r="O125" s="100"/>
      <c r="P125" s="119" t="s">
        <v>98</v>
      </c>
      <c r="Q125" s="119" t="s">
        <v>98</v>
      </c>
      <c r="R125" s="79" t="s">
        <v>98</v>
      </c>
      <c r="S125" s="79" t="s">
        <v>98</v>
      </c>
      <c r="T125" s="100"/>
      <c r="U125" s="79" t="s">
        <v>98</v>
      </c>
      <c r="V125" s="125"/>
      <c r="W125" s="142" t="s">
        <v>168</v>
      </c>
      <c r="X125" s="142">
        <v>19</v>
      </c>
      <c r="Y125" s="141">
        <v>4.2</v>
      </c>
      <c r="Z125" s="127" t="s">
        <v>100</v>
      </c>
      <c r="AB125" s="126" t="s">
        <v>2520</v>
      </c>
      <c r="AC125" s="144">
        <v>48.6</v>
      </c>
      <c r="AD125" s="144" t="s">
        <v>2748</v>
      </c>
      <c r="AE125" s="144" t="s">
        <v>2498</v>
      </c>
      <c r="AF125" s="144">
        <v>24.07</v>
      </c>
      <c r="AG125" s="144" t="s">
        <v>2748</v>
      </c>
    </row>
    <row r="126" spans="2:33" x14ac:dyDescent="0.3">
      <c r="B126" s="133"/>
      <c r="D126" s="10" t="s">
        <v>27</v>
      </c>
      <c r="E126" s="78">
        <v>52.156379999999999</v>
      </c>
      <c r="F126" s="78">
        <v>-0.33939641999999998</v>
      </c>
      <c r="G126" s="73" t="s">
        <v>365</v>
      </c>
      <c r="I126" s="84">
        <v>42.376029359691024</v>
      </c>
      <c r="J126" s="73" t="s">
        <v>96</v>
      </c>
      <c r="K126" s="141">
        <v>1.5700000000000003</v>
      </c>
      <c r="L126" s="123" t="s">
        <v>97</v>
      </c>
      <c r="M126" s="77">
        <v>0.75</v>
      </c>
      <c r="N126" s="124" t="s">
        <v>109</v>
      </c>
      <c r="O126" s="100"/>
      <c r="P126" s="119" t="s">
        <v>93</v>
      </c>
      <c r="Q126" s="119" t="s">
        <v>98</v>
      </c>
      <c r="R126" s="79" t="s">
        <v>98</v>
      </c>
      <c r="S126" s="79" t="s">
        <v>98</v>
      </c>
      <c r="T126" s="100"/>
      <c r="U126" s="79" t="s">
        <v>98</v>
      </c>
      <c r="V126" s="125"/>
      <c r="W126" s="142" t="s">
        <v>108</v>
      </c>
      <c r="X126" s="142">
        <v>19</v>
      </c>
      <c r="Y126" s="141">
        <v>2.1</v>
      </c>
      <c r="Z126" s="127" t="s">
        <v>100</v>
      </c>
      <c r="AB126" s="126" t="s">
        <v>2520</v>
      </c>
      <c r="AC126" s="144">
        <v>64.39</v>
      </c>
      <c r="AD126" s="144" t="s">
        <v>2748</v>
      </c>
      <c r="AE126" s="144" t="s">
        <v>2514</v>
      </c>
      <c r="AF126" s="144">
        <v>18.310000000000002</v>
      </c>
      <c r="AG126" s="144" t="s">
        <v>2748</v>
      </c>
    </row>
    <row r="127" spans="2:33" x14ac:dyDescent="0.3">
      <c r="B127" s="133"/>
      <c r="D127" s="10" t="s">
        <v>366</v>
      </c>
      <c r="E127" s="78">
        <v>52.249009000000001</v>
      </c>
      <c r="F127" s="78">
        <v>-0.80746530000000005</v>
      </c>
      <c r="G127" s="73" t="s">
        <v>367</v>
      </c>
      <c r="I127" s="84">
        <v>7597.8782465712557</v>
      </c>
      <c r="J127" s="73" t="s">
        <v>96</v>
      </c>
      <c r="K127" s="141">
        <v>2.84</v>
      </c>
      <c r="L127" s="123" t="s">
        <v>96</v>
      </c>
      <c r="M127" s="77">
        <v>0.75</v>
      </c>
      <c r="N127" s="124" t="s">
        <v>181</v>
      </c>
      <c r="O127" s="100"/>
      <c r="P127" s="119" t="s">
        <v>93</v>
      </c>
      <c r="Q127" s="119" t="s">
        <v>93</v>
      </c>
      <c r="R127" s="79" t="s">
        <v>93</v>
      </c>
      <c r="S127" s="79" t="s">
        <v>98</v>
      </c>
      <c r="T127" s="100"/>
      <c r="U127" s="79" t="s">
        <v>93</v>
      </c>
      <c r="V127" s="125" t="s">
        <v>368</v>
      </c>
      <c r="W127" s="142" t="s">
        <v>108</v>
      </c>
      <c r="X127" s="142">
        <v>28</v>
      </c>
      <c r="Y127" s="141" t="s">
        <v>139</v>
      </c>
      <c r="Z127" s="127" t="s">
        <v>100</v>
      </c>
      <c r="AB127" s="126" t="s">
        <v>2493</v>
      </c>
      <c r="AC127" s="144">
        <v>100</v>
      </c>
      <c r="AD127" s="144" t="s">
        <v>69</v>
      </c>
      <c r="AE127" s="144" t="s">
        <v>69</v>
      </c>
      <c r="AF127" s="144">
        <v>0</v>
      </c>
      <c r="AG127" s="144" t="s">
        <v>69</v>
      </c>
    </row>
    <row r="128" spans="2:33" x14ac:dyDescent="0.3">
      <c r="B128" s="133"/>
      <c r="D128" s="10" t="s">
        <v>369</v>
      </c>
      <c r="E128" s="78">
        <v>52.074224000000001</v>
      </c>
      <c r="F128" s="78">
        <v>0.1881862</v>
      </c>
      <c r="G128" s="73" t="s">
        <v>370</v>
      </c>
      <c r="I128" s="84">
        <v>59.854887247121596</v>
      </c>
      <c r="J128" s="73" t="s">
        <v>96</v>
      </c>
      <c r="K128" s="141">
        <v>2.1729999983310697</v>
      </c>
      <c r="L128" s="123" t="s">
        <v>97</v>
      </c>
      <c r="M128" s="77">
        <v>0.75</v>
      </c>
      <c r="N128" s="124" t="s">
        <v>109</v>
      </c>
      <c r="O128" s="100"/>
      <c r="P128" s="119" t="s">
        <v>93</v>
      </c>
      <c r="Q128" s="119" t="s">
        <v>98</v>
      </c>
      <c r="R128" s="79" t="s">
        <v>98</v>
      </c>
      <c r="S128" s="79" t="s">
        <v>98</v>
      </c>
      <c r="T128" s="100"/>
      <c r="U128" s="79" t="s">
        <v>98</v>
      </c>
      <c r="V128" s="125"/>
      <c r="W128" s="142" t="s">
        <v>108</v>
      </c>
      <c r="X128" s="142">
        <v>19</v>
      </c>
      <c r="Y128" s="141">
        <v>2</v>
      </c>
      <c r="Z128" s="127" t="s">
        <v>100</v>
      </c>
      <c r="AB128" s="126" t="s">
        <v>2483</v>
      </c>
      <c r="AC128" s="144">
        <v>72.31</v>
      </c>
      <c r="AD128" s="144" t="s">
        <v>2748</v>
      </c>
      <c r="AE128" s="144" t="s">
        <v>2530</v>
      </c>
      <c r="AF128" s="144">
        <v>6.7</v>
      </c>
      <c r="AG128" s="144" t="s">
        <v>2748</v>
      </c>
    </row>
    <row r="129" spans="2:33" x14ac:dyDescent="0.3">
      <c r="B129" s="133"/>
      <c r="D129" s="10" t="s">
        <v>371</v>
      </c>
      <c r="E129" s="78">
        <v>52.014702999999997</v>
      </c>
      <c r="F129" s="78">
        <v>0.74545229000000002</v>
      </c>
      <c r="G129" s="73" t="s">
        <v>372</v>
      </c>
      <c r="I129" s="84">
        <v>201.98683228811842</v>
      </c>
      <c r="J129" s="73" t="s">
        <v>96</v>
      </c>
      <c r="K129" s="141">
        <v>3.4074706394392664</v>
      </c>
      <c r="L129" s="123" t="s">
        <v>97</v>
      </c>
      <c r="M129" s="77">
        <v>0.75</v>
      </c>
      <c r="N129" s="124" t="s">
        <v>105</v>
      </c>
      <c r="O129" s="100"/>
      <c r="P129" s="119" t="s">
        <v>93</v>
      </c>
      <c r="Q129" s="119" t="s">
        <v>93</v>
      </c>
      <c r="R129" s="79" t="s">
        <v>98</v>
      </c>
      <c r="S129" s="79" t="s">
        <v>98</v>
      </c>
      <c r="T129" s="100"/>
      <c r="U129" s="79" t="s">
        <v>98</v>
      </c>
      <c r="V129" s="125"/>
      <c r="W129" s="142" t="s">
        <v>373</v>
      </c>
      <c r="X129" s="142">
        <v>28</v>
      </c>
      <c r="Y129" s="141">
        <v>1.6153846153846154</v>
      </c>
      <c r="Z129" s="127" t="s">
        <v>100</v>
      </c>
      <c r="AB129" s="126" t="s">
        <v>2490</v>
      </c>
      <c r="AC129" s="144">
        <v>88.449999999999989</v>
      </c>
      <c r="AD129" s="144" t="s">
        <v>2748</v>
      </c>
      <c r="AE129" s="144" t="s">
        <v>2522</v>
      </c>
      <c r="AF129" s="144">
        <v>6.32</v>
      </c>
      <c r="AG129" s="144" t="s">
        <v>2748</v>
      </c>
    </row>
    <row r="130" spans="2:33" x14ac:dyDescent="0.3">
      <c r="B130" s="133"/>
      <c r="D130" s="10" t="s">
        <v>374</v>
      </c>
      <c r="E130" s="78">
        <v>51.866853999999996</v>
      </c>
      <c r="F130" s="78">
        <v>0.37356440000000002</v>
      </c>
      <c r="G130" s="73" t="s">
        <v>375</v>
      </c>
      <c r="I130" s="84">
        <v>223.0042725798547</v>
      </c>
      <c r="J130" s="73" t="s">
        <v>96</v>
      </c>
      <c r="K130" s="141">
        <v>4.8022140539711833</v>
      </c>
      <c r="L130" s="123" t="s">
        <v>97</v>
      </c>
      <c r="M130" s="77">
        <v>0.75</v>
      </c>
      <c r="N130" s="124" t="s">
        <v>181</v>
      </c>
      <c r="O130" s="100"/>
      <c r="P130" s="119" t="s">
        <v>93</v>
      </c>
      <c r="Q130" s="119" t="s">
        <v>93</v>
      </c>
      <c r="R130" s="79" t="s">
        <v>98</v>
      </c>
      <c r="S130" s="79" t="s">
        <v>98</v>
      </c>
      <c r="T130" s="100"/>
      <c r="U130" s="79" t="s">
        <v>98</v>
      </c>
      <c r="V130" s="125"/>
      <c r="W130" s="142" t="s">
        <v>108</v>
      </c>
      <c r="X130" s="142">
        <v>19</v>
      </c>
      <c r="Y130" s="141">
        <v>1.5</v>
      </c>
      <c r="Z130" s="127" t="s">
        <v>100</v>
      </c>
      <c r="AB130" s="126" t="s">
        <v>2532</v>
      </c>
      <c r="AC130" s="144">
        <v>50.2</v>
      </c>
      <c r="AD130" s="144" t="s">
        <v>2748</v>
      </c>
      <c r="AE130" s="144" t="s">
        <v>2476</v>
      </c>
      <c r="AF130" s="144">
        <v>25.41</v>
      </c>
      <c r="AG130" s="144" t="s">
        <v>2748</v>
      </c>
    </row>
    <row r="131" spans="2:33" x14ac:dyDescent="0.3">
      <c r="B131" s="133"/>
      <c r="D131" s="10" t="s">
        <v>376</v>
      </c>
      <c r="E131" s="78">
        <v>51.900094000000003</v>
      </c>
      <c r="F131" s="78">
        <v>0.31978638999999998</v>
      </c>
      <c r="G131" s="73" t="s">
        <v>377</v>
      </c>
      <c r="I131" s="84">
        <v>62.048942121624947</v>
      </c>
      <c r="J131" s="73" t="s">
        <v>96</v>
      </c>
      <c r="K131" s="141">
        <v>1.6201300300312522</v>
      </c>
      <c r="L131" s="123" t="s">
        <v>97</v>
      </c>
      <c r="M131" s="77">
        <v>0.75</v>
      </c>
      <c r="N131" s="124" t="s">
        <v>109</v>
      </c>
      <c r="O131" s="100"/>
      <c r="P131" s="119" t="s">
        <v>93</v>
      </c>
      <c r="Q131" s="119" t="s">
        <v>98</v>
      </c>
      <c r="R131" s="79" t="s">
        <v>98</v>
      </c>
      <c r="S131" s="79" t="s">
        <v>98</v>
      </c>
      <c r="T131" s="100"/>
      <c r="U131" s="79" t="s">
        <v>98</v>
      </c>
      <c r="V131" s="125"/>
      <c r="W131" s="142" t="s">
        <v>108</v>
      </c>
      <c r="X131" s="142">
        <v>19</v>
      </c>
      <c r="Y131" s="141">
        <v>3.2307692307692308</v>
      </c>
      <c r="Z131" s="127" t="s">
        <v>100</v>
      </c>
      <c r="AB131" s="126" t="s">
        <v>2476</v>
      </c>
      <c r="AC131" s="144">
        <v>55.25</v>
      </c>
      <c r="AD131" s="144" t="s">
        <v>2748</v>
      </c>
      <c r="AE131" s="144" t="s">
        <v>2483</v>
      </c>
      <c r="AF131" s="144">
        <v>15.14</v>
      </c>
      <c r="AG131" s="144" t="s">
        <v>2748</v>
      </c>
    </row>
    <row r="132" spans="2:33" x14ac:dyDescent="0.3">
      <c r="B132" s="133"/>
      <c r="D132" s="10" t="s">
        <v>30</v>
      </c>
      <c r="E132" s="78">
        <v>52.181486</v>
      </c>
      <c r="F132" s="78">
        <v>0.95175690999999996</v>
      </c>
      <c r="G132" s="73" t="s">
        <v>378</v>
      </c>
      <c r="I132" s="84">
        <v>36.723662381168708</v>
      </c>
      <c r="J132" s="73" t="s">
        <v>96</v>
      </c>
      <c r="K132" s="141">
        <v>3.955909090909091</v>
      </c>
      <c r="L132" s="123" t="s">
        <v>97</v>
      </c>
      <c r="M132" s="77">
        <v>0.75</v>
      </c>
      <c r="N132" s="124" t="s">
        <v>109</v>
      </c>
      <c r="O132" s="100"/>
      <c r="P132" s="119" t="s">
        <v>98</v>
      </c>
      <c r="Q132" s="119" t="s">
        <v>98</v>
      </c>
      <c r="R132" s="79" t="s">
        <v>98</v>
      </c>
      <c r="S132" s="79" t="s">
        <v>98</v>
      </c>
      <c r="T132" s="100"/>
      <c r="U132" s="79" t="s">
        <v>98</v>
      </c>
      <c r="V132" s="125"/>
      <c r="W132" s="142" t="s">
        <v>108</v>
      </c>
      <c r="X132" s="142">
        <v>19</v>
      </c>
      <c r="Y132" s="141">
        <v>6</v>
      </c>
      <c r="Z132" s="127" t="s">
        <v>100</v>
      </c>
      <c r="AB132" s="126" t="s">
        <v>2530</v>
      </c>
      <c r="AC132" s="144">
        <v>65.91</v>
      </c>
      <c r="AD132" s="144" t="s">
        <v>2748</v>
      </c>
      <c r="AE132" s="144" t="s">
        <v>2490</v>
      </c>
      <c r="AF132" s="144">
        <v>23.77</v>
      </c>
      <c r="AG132" s="144" t="s">
        <v>2748</v>
      </c>
    </row>
    <row r="133" spans="2:33" x14ac:dyDescent="0.3">
      <c r="B133" s="133"/>
      <c r="D133" s="10" t="s">
        <v>379</v>
      </c>
      <c r="E133" s="78">
        <v>51.817988999999997</v>
      </c>
      <c r="F133" s="78">
        <v>0.50100823999999999</v>
      </c>
      <c r="G133" s="73" t="s">
        <v>380</v>
      </c>
      <c r="I133" s="84">
        <v>52.189073569741026</v>
      </c>
      <c r="J133" s="73" t="s">
        <v>96</v>
      </c>
      <c r="K133" s="141">
        <v>2.9144827676949827</v>
      </c>
      <c r="L133" s="123" t="s">
        <v>97</v>
      </c>
      <c r="M133" s="77">
        <v>0.75</v>
      </c>
      <c r="N133" s="124" t="s">
        <v>109</v>
      </c>
      <c r="O133" s="100"/>
      <c r="P133" s="119" t="s">
        <v>93</v>
      </c>
      <c r="Q133" s="119" t="s">
        <v>98</v>
      </c>
      <c r="R133" s="79" t="s">
        <v>98</v>
      </c>
      <c r="S133" s="79" t="s">
        <v>98</v>
      </c>
      <c r="T133" s="100"/>
      <c r="U133" s="79" t="s">
        <v>98</v>
      </c>
      <c r="V133" s="125"/>
      <c r="W133" s="142" t="s">
        <v>108</v>
      </c>
      <c r="X133" s="142">
        <v>19</v>
      </c>
      <c r="Y133" s="141">
        <v>4.2</v>
      </c>
      <c r="Z133" s="127" t="s">
        <v>100</v>
      </c>
      <c r="AB133" s="126" t="s">
        <v>2476</v>
      </c>
      <c r="AC133" s="144">
        <v>59.79</v>
      </c>
      <c r="AD133" s="144" t="s">
        <v>2748</v>
      </c>
      <c r="AE133" s="144" t="s">
        <v>2532</v>
      </c>
      <c r="AF133" s="144">
        <v>22.2</v>
      </c>
      <c r="AG133" s="144" t="s">
        <v>2748</v>
      </c>
    </row>
    <row r="134" spans="2:33" x14ac:dyDescent="0.3">
      <c r="B134" s="133"/>
      <c r="D134" s="10" t="s">
        <v>381</v>
      </c>
      <c r="E134" s="78">
        <v>51.771782000000002</v>
      </c>
      <c r="F134" s="78">
        <v>0.69936675000000004</v>
      </c>
      <c r="G134" s="73" t="s">
        <v>382</v>
      </c>
      <c r="I134" s="84">
        <v>60.59069833308309</v>
      </c>
      <c r="J134" s="73" t="s">
        <v>96</v>
      </c>
      <c r="K134" s="141">
        <v>1.8751599474163354</v>
      </c>
      <c r="L134" s="123" t="s">
        <v>97</v>
      </c>
      <c r="M134" s="77">
        <v>0.75</v>
      </c>
      <c r="N134" s="124" t="s">
        <v>101</v>
      </c>
      <c r="O134" s="100"/>
      <c r="P134" s="119" t="s">
        <v>93</v>
      </c>
      <c r="Q134" s="119" t="s">
        <v>93</v>
      </c>
      <c r="R134" s="79" t="s">
        <v>98</v>
      </c>
      <c r="S134" s="79" t="s">
        <v>98</v>
      </c>
      <c r="T134" s="100"/>
      <c r="U134" s="79" t="s">
        <v>98</v>
      </c>
      <c r="V134" s="125"/>
      <c r="W134" s="142" t="s">
        <v>108</v>
      </c>
      <c r="X134" s="142">
        <v>19</v>
      </c>
      <c r="Y134" s="141">
        <v>2.8</v>
      </c>
      <c r="Z134" s="127" t="s">
        <v>100</v>
      </c>
      <c r="AB134" s="126" t="s">
        <v>2476</v>
      </c>
      <c r="AC134" s="144">
        <v>46.44</v>
      </c>
      <c r="AD134" s="144" t="s">
        <v>2748</v>
      </c>
      <c r="AE134" s="144" t="s">
        <v>2490</v>
      </c>
      <c r="AF134" s="144">
        <v>25.97</v>
      </c>
      <c r="AG134" s="144" t="s">
        <v>2748</v>
      </c>
    </row>
    <row r="135" spans="2:33" x14ac:dyDescent="0.3">
      <c r="B135" s="133"/>
      <c r="D135" s="10" t="s">
        <v>383</v>
      </c>
      <c r="E135" s="78">
        <v>52.001541000000003</v>
      </c>
      <c r="F135" s="78">
        <v>1.0220794</v>
      </c>
      <c r="G135" s="73" t="s">
        <v>384</v>
      </c>
      <c r="I135" s="84">
        <v>58.697657084654892</v>
      </c>
      <c r="J135" s="73" t="s">
        <v>96</v>
      </c>
      <c r="K135" s="141">
        <v>1.9357088771010373</v>
      </c>
      <c r="L135" s="123" t="s">
        <v>97</v>
      </c>
      <c r="M135" s="77">
        <v>0.75</v>
      </c>
      <c r="N135" s="124" t="s">
        <v>109</v>
      </c>
      <c r="O135" s="100"/>
      <c r="P135" s="119" t="s">
        <v>93</v>
      </c>
      <c r="Q135" s="119" t="s">
        <v>98</v>
      </c>
      <c r="R135" s="79" t="s">
        <v>98</v>
      </c>
      <c r="S135" s="79" t="s">
        <v>98</v>
      </c>
      <c r="T135" s="100"/>
      <c r="U135" s="79" t="s">
        <v>98</v>
      </c>
      <c r="V135" s="125"/>
      <c r="W135" s="142" t="s">
        <v>108</v>
      </c>
      <c r="X135" s="142">
        <v>19</v>
      </c>
      <c r="Y135" s="141">
        <v>3.8181818181818183</v>
      </c>
      <c r="Z135" s="127" t="s">
        <v>100</v>
      </c>
      <c r="AB135" s="126" t="s">
        <v>2490</v>
      </c>
      <c r="AC135" s="144">
        <v>59.91</v>
      </c>
      <c r="AD135" s="144" t="s">
        <v>2748</v>
      </c>
      <c r="AE135" s="144" t="s">
        <v>2522</v>
      </c>
      <c r="AF135" s="144">
        <v>36.64</v>
      </c>
      <c r="AG135" s="144" t="s">
        <v>2748</v>
      </c>
    </row>
    <row r="136" spans="2:33" x14ac:dyDescent="0.3">
      <c r="B136" s="133"/>
      <c r="D136" s="10" t="s">
        <v>385</v>
      </c>
      <c r="E136" s="78">
        <v>53.579492999999999</v>
      </c>
      <c r="F136" s="78">
        <v>-9.3811478000000004E-2</v>
      </c>
      <c r="G136" s="73" t="s">
        <v>386</v>
      </c>
      <c r="I136" s="84">
        <v>2861.8034350133885</v>
      </c>
      <c r="J136" s="73" t="s">
        <v>96</v>
      </c>
      <c r="K136" s="141">
        <v>2.84</v>
      </c>
      <c r="L136" s="123" t="s">
        <v>96</v>
      </c>
      <c r="M136" s="77">
        <v>0.75</v>
      </c>
      <c r="N136" s="124" t="s">
        <v>133</v>
      </c>
      <c r="O136" s="100"/>
      <c r="P136" s="119" t="s">
        <v>93</v>
      </c>
      <c r="Q136" s="119" t="s">
        <v>98</v>
      </c>
      <c r="R136" s="79" t="s">
        <v>93</v>
      </c>
      <c r="S136" s="79" t="s">
        <v>98</v>
      </c>
      <c r="T136" s="100"/>
      <c r="U136" s="79" t="s">
        <v>93</v>
      </c>
      <c r="V136" s="125" t="s">
        <v>387</v>
      </c>
      <c r="W136" s="142" t="s">
        <v>108</v>
      </c>
      <c r="X136" s="142">
        <v>28</v>
      </c>
      <c r="Y136" s="141" t="s">
        <v>139</v>
      </c>
      <c r="Z136" s="127" t="s">
        <v>100</v>
      </c>
      <c r="AB136" s="126" t="s">
        <v>2495</v>
      </c>
      <c r="AC136" s="144">
        <v>100</v>
      </c>
      <c r="AD136" s="144" t="s">
        <v>69</v>
      </c>
      <c r="AE136" s="144" t="s">
        <v>69</v>
      </c>
      <c r="AF136" s="144">
        <v>0</v>
      </c>
      <c r="AG136" s="144" t="s">
        <v>69</v>
      </c>
    </row>
    <row r="137" spans="2:33" x14ac:dyDescent="0.3">
      <c r="B137" s="133"/>
      <c r="D137" s="10" t="s">
        <v>388</v>
      </c>
      <c r="E137" s="78">
        <v>52.759476999999997</v>
      </c>
      <c r="F137" s="78">
        <v>0.53565211999999995</v>
      </c>
      <c r="G137" s="73" t="s">
        <v>389</v>
      </c>
      <c r="I137" s="84">
        <v>94.023278402496786</v>
      </c>
      <c r="J137" s="73" t="s">
        <v>96</v>
      </c>
      <c r="K137" s="141">
        <v>1.48</v>
      </c>
      <c r="L137" s="123" t="s">
        <v>97</v>
      </c>
      <c r="M137" s="77">
        <v>0.75</v>
      </c>
      <c r="N137" s="124" t="s">
        <v>105</v>
      </c>
      <c r="O137" s="100"/>
      <c r="P137" s="119" t="s">
        <v>93</v>
      </c>
      <c r="Q137" s="119" t="s">
        <v>98</v>
      </c>
      <c r="R137" s="79" t="s">
        <v>98</v>
      </c>
      <c r="S137" s="79" t="s">
        <v>98</v>
      </c>
      <c r="T137" s="100"/>
      <c r="U137" s="79" t="s">
        <v>98</v>
      </c>
      <c r="V137" s="125"/>
      <c r="W137" s="142" t="s">
        <v>390</v>
      </c>
      <c r="X137" s="142">
        <v>19</v>
      </c>
      <c r="Y137" s="141">
        <v>1.2</v>
      </c>
      <c r="Z137" s="127" t="s">
        <v>100</v>
      </c>
      <c r="AB137" s="126" t="s">
        <v>2494</v>
      </c>
      <c r="AC137" s="144">
        <v>93.04</v>
      </c>
      <c r="AD137" s="144" t="s">
        <v>2748</v>
      </c>
      <c r="AE137" s="144" t="s">
        <v>2520</v>
      </c>
      <c r="AF137" s="144">
        <v>4.87</v>
      </c>
      <c r="AG137" s="144" t="s">
        <v>2748</v>
      </c>
    </row>
    <row r="138" spans="2:33" x14ac:dyDescent="0.3">
      <c r="B138" s="133"/>
      <c r="D138" s="10" t="s">
        <v>391</v>
      </c>
      <c r="E138" s="78">
        <v>52.06362</v>
      </c>
      <c r="F138" s="78">
        <v>0.78970123000000003</v>
      </c>
      <c r="G138" s="73" t="s">
        <v>392</v>
      </c>
      <c r="I138" s="84">
        <v>42.135218458830906</v>
      </c>
      <c r="J138" s="73" t="s">
        <v>96</v>
      </c>
      <c r="K138" s="141">
        <v>3.7800000000000002</v>
      </c>
      <c r="L138" s="123" t="s">
        <v>97</v>
      </c>
      <c r="M138" s="77">
        <v>0.75</v>
      </c>
      <c r="N138" s="124" t="s">
        <v>109</v>
      </c>
      <c r="O138" s="100"/>
      <c r="P138" s="119" t="s">
        <v>93</v>
      </c>
      <c r="Q138" s="119" t="s">
        <v>98</v>
      </c>
      <c r="R138" s="79" t="s">
        <v>98</v>
      </c>
      <c r="S138" s="79" t="s">
        <v>98</v>
      </c>
      <c r="T138" s="100"/>
      <c r="U138" s="79" t="s">
        <v>98</v>
      </c>
      <c r="V138" s="125"/>
      <c r="W138" s="142" t="s">
        <v>127</v>
      </c>
      <c r="X138" s="142">
        <v>19</v>
      </c>
      <c r="Y138" s="141">
        <v>5.25</v>
      </c>
      <c r="Z138" s="127" t="s">
        <v>100</v>
      </c>
      <c r="AB138" s="126" t="s">
        <v>2490</v>
      </c>
      <c r="AC138" s="144">
        <v>71.5</v>
      </c>
      <c r="AD138" s="144" t="s">
        <v>2748</v>
      </c>
      <c r="AE138" s="144" t="s">
        <v>2530</v>
      </c>
      <c r="AF138" s="144">
        <v>19</v>
      </c>
      <c r="AG138" s="144" t="s">
        <v>2748</v>
      </c>
    </row>
    <row r="139" spans="2:33" x14ac:dyDescent="0.3">
      <c r="B139" s="133"/>
      <c r="D139" s="10" t="s">
        <v>22</v>
      </c>
      <c r="E139" s="78">
        <v>52.089523999999997</v>
      </c>
      <c r="F139" s="78">
        <v>-0.13752286999999999</v>
      </c>
      <c r="G139" s="73" t="s">
        <v>393</v>
      </c>
      <c r="I139" s="84">
        <v>44.636976151099958</v>
      </c>
      <c r="J139" s="73" t="s">
        <v>96</v>
      </c>
      <c r="K139" s="141">
        <v>1.8066666666666666</v>
      </c>
      <c r="L139" s="123" t="s">
        <v>97</v>
      </c>
      <c r="M139" s="77">
        <v>0.75</v>
      </c>
      <c r="N139" s="124" t="s">
        <v>105</v>
      </c>
      <c r="O139" s="100"/>
      <c r="P139" s="119" t="s">
        <v>93</v>
      </c>
      <c r="Q139" s="119" t="s">
        <v>98</v>
      </c>
      <c r="R139" s="79" t="s">
        <v>98</v>
      </c>
      <c r="S139" s="79" t="s">
        <v>98</v>
      </c>
      <c r="T139" s="211"/>
      <c r="U139" s="79" t="s">
        <v>98</v>
      </c>
      <c r="V139" s="125"/>
      <c r="W139" s="142" t="s">
        <v>108</v>
      </c>
      <c r="X139" s="142">
        <v>19</v>
      </c>
      <c r="Y139" s="141">
        <v>2.8</v>
      </c>
      <c r="Z139" s="127"/>
      <c r="AB139" s="126" t="s">
        <v>2483</v>
      </c>
      <c r="AC139" s="144">
        <v>48.61</v>
      </c>
      <c r="AD139" s="144" t="s">
        <v>2748</v>
      </c>
      <c r="AE139" s="144" t="s">
        <v>2520</v>
      </c>
      <c r="AF139" s="144">
        <v>40.6</v>
      </c>
      <c r="AG139" s="144" t="s">
        <v>2748</v>
      </c>
    </row>
    <row r="140" spans="2:33" x14ac:dyDescent="0.3">
      <c r="B140" s="133"/>
      <c r="D140" s="10" t="s">
        <v>394</v>
      </c>
      <c r="E140" s="78">
        <v>52.190221000000001</v>
      </c>
      <c r="F140" s="78">
        <v>-0.83845749999999997</v>
      </c>
      <c r="G140" s="73" t="s">
        <v>395</v>
      </c>
      <c r="I140" s="84">
        <v>37.613324876013046</v>
      </c>
      <c r="J140" s="73" t="s">
        <v>96</v>
      </c>
      <c r="K140" s="141">
        <v>2.84</v>
      </c>
      <c r="L140" s="123" t="s">
        <v>96</v>
      </c>
      <c r="M140" s="77">
        <v>0.75</v>
      </c>
      <c r="N140" s="124" t="s">
        <v>109</v>
      </c>
      <c r="O140" s="100"/>
      <c r="P140" s="119" t="s">
        <v>93</v>
      </c>
      <c r="Q140" s="119" t="s">
        <v>98</v>
      </c>
      <c r="R140" s="79" t="s">
        <v>98</v>
      </c>
      <c r="S140" s="79" t="s">
        <v>98</v>
      </c>
      <c r="T140" s="100"/>
      <c r="U140" s="79" t="s">
        <v>98</v>
      </c>
      <c r="V140" s="125"/>
      <c r="W140" s="142" t="s">
        <v>214</v>
      </c>
      <c r="X140" s="142">
        <v>14</v>
      </c>
      <c r="Y140" s="141">
        <v>2.3333333333333335</v>
      </c>
      <c r="Z140" s="127" t="s">
        <v>100</v>
      </c>
      <c r="AB140" s="126" t="s">
        <v>2514</v>
      </c>
      <c r="AC140" s="144">
        <v>83.33</v>
      </c>
      <c r="AD140" s="144" t="s">
        <v>2748</v>
      </c>
      <c r="AE140" s="144" t="s">
        <v>2493</v>
      </c>
      <c r="AF140" s="144">
        <v>15</v>
      </c>
      <c r="AG140" s="144" t="s">
        <v>2748</v>
      </c>
    </row>
    <row r="141" spans="2:33" x14ac:dyDescent="0.3">
      <c r="B141" s="133"/>
      <c r="D141" s="10" t="s">
        <v>396</v>
      </c>
      <c r="E141" s="78">
        <v>52.347997999999997</v>
      </c>
      <c r="F141" s="78">
        <v>0.15522674</v>
      </c>
      <c r="G141" s="73" t="s">
        <v>397</v>
      </c>
      <c r="I141" s="84">
        <v>56.624007660581626</v>
      </c>
      <c r="J141" s="73" t="s">
        <v>96</v>
      </c>
      <c r="K141" s="141">
        <v>3.08</v>
      </c>
      <c r="L141" s="123" t="s">
        <v>97</v>
      </c>
      <c r="M141" s="77">
        <v>0.75</v>
      </c>
      <c r="N141" s="124" t="s">
        <v>109</v>
      </c>
      <c r="O141" s="100"/>
      <c r="P141" s="119" t="s">
        <v>93</v>
      </c>
      <c r="Q141" s="119" t="s">
        <v>98</v>
      </c>
      <c r="R141" s="79" t="s">
        <v>98</v>
      </c>
      <c r="S141" s="79" t="s">
        <v>98</v>
      </c>
      <c r="T141" s="100"/>
      <c r="U141" s="79" t="s">
        <v>98</v>
      </c>
      <c r="V141" s="125"/>
      <c r="W141" s="142" t="s">
        <v>214</v>
      </c>
      <c r="X141" s="142">
        <v>19</v>
      </c>
      <c r="Y141" s="141">
        <v>3.5</v>
      </c>
      <c r="Z141" s="127" t="s">
        <v>100</v>
      </c>
      <c r="AB141" s="126" t="s">
        <v>2520</v>
      </c>
      <c r="AC141" s="144">
        <v>45.83</v>
      </c>
      <c r="AD141" s="144" t="s">
        <v>2748</v>
      </c>
      <c r="AE141" s="144" t="s">
        <v>2483</v>
      </c>
      <c r="AF141" s="144">
        <v>35.25</v>
      </c>
      <c r="AG141" s="144" t="s">
        <v>2748</v>
      </c>
    </row>
    <row r="142" spans="2:33" x14ac:dyDescent="0.3">
      <c r="B142" s="133"/>
      <c r="D142" s="10" t="s">
        <v>398</v>
      </c>
      <c r="E142" s="78">
        <v>52.034776999999998</v>
      </c>
      <c r="F142" s="78">
        <v>0.95636852999999999</v>
      </c>
      <c r="G142" s="73" t="s">
        <v>399</v>
      </c>
      <c r="I142" s="84">
        <v>212.73636333484666</v>
      </c>
      <c r="J142" s="73" t="s">
        <v>96</v>
      </c>
      <c r="K142" s="141">
        <v>3.6412500309944149</v>
      </c>
      <c r="L142" s="123" t="s">
        <v>97</v>
      </c>
      <c r="M142" s="77">
        <v>0.75</v>
      </c>
      <c r="N142" s="124" t="s">
        <v>124</v>
      </c>
      <c r="O142" s="100"/>
      <c r="P142" s="119" t="s">
        <v>93</v>
      </c>
      <c r="Q142" s="119" t="s">
        <v>93</v>
      </c>
      <c r="R142" s="79" t="s">
        <v>98</v>
      </c>
      <c r="S142" s="79" t="s">
        <v>98</v>
      </c>
      <c r="T142" s="100"/>
      <c r="U142" s="79" t="s">
        <v>98</v>
      </c>
      <c r="V142" s="125"/>
      <c r="W142" s="142" t="s">
        <v>400</v>
      </c>
      <c r="X142" s="142">
        <v>19</v>
      </c>
      <c r="Y142" s="141">
        <v>1.2</v>
      </c>
      <c r="Z142" s="127" t="s">
        <v>100</v>
      </c>
      <c r="AB142" s="126" t="s">
        <v>2490</v>
      </c>
      <c r="AC142" s="144">
        <v>64.28</v>
      </c>
      <c r="AD142" s="144" t="s">
        <v>2748</v>
      </c>
      <c r="AE142" s="144" t="s">
        <v>2522</v>
      </c>
      <c r="AF142" s="144">
        <v>22.48</v>
      </c>
      <c r="AG142" s="144" t="s">
        <v>2748</v>
      </c>
    </row>
    <row r="143" spans="2:33" x14ac:dyDescent="0.3">
      <c r="B143" s="133"/>
      <c r="D143" s="10" t="s">
        <v>401</v>
      </c>
      <c r="E143" s="78">
        <v>52.337086999999997</v>
      </c>
      <c r="F143" s="78">
        <v>1.5097722</v>
      </c>
      <c r="G143" s="73" t="s">
        <v>402</v>
      </c>
      <c r="I143" s="84">
        <v>136.21201039485217</v>
      </c>
      <c r="J143" s="73" t="s">
        <v>96</v>
      </c>
      <c r="K143" s="141">
        <v>3.9617647168215586</v>
      </c>
      <c r="L143" s="123" t="s">
        <v>97</v>
      </c>
      <c r="M143" s="77">
        <v>0.75</v>
      </c>
      <c r="N143" s="124" t="s">
        <v>109</v>
      </c>
      <c r="O143" s="100"/>
      <c r="P143" s="119" t="s">
        <v>93</v>
      </c>
      <c r="Q143" s="119" t="s">
        <v>93</v>
      </c>
      <c r="R143" s="79" t="s">
        <v>98</v>
      </c>
      <c r="S143" s="79" t="s">
        <v>98</v>
      </c>
      <c r="T143" s="100"/>
      <c r="U143" s="79" t="s">
        <v>98</v>
      </c>
      <c r="V143" s="125"/>
      <c r="W143" s="142" t="s">
        <v>108</v>
      </c>
      <c r="X143" s="142">
        <v>28</v>
      </c>
      <c r="Y143" s="141">
        <v>2</v>
      </c>
      <c r="Z143" s="127" t="s">
        <v>100</v>
      </c>
      <c r="AB143" s="126" t="s">
        <v>2530</v>
      </c>
      <c r="AC143" s="144">
        <v>56.43</v>
      </c>
      <c r="AD143" s="144" t="s">
        <v>2748</v>
      </c>
      <c r="AE143" s="144" t="s">
        <v>2488</v>
      </c>
      <c r="AF143" s="144">
        <v>21.310000000000002</v>
      </c>
      <c r="AG143" s="144" t="s">
        <v>2748</v>
      </c>
    </row>
    <row r="144" spans="2:33" x14ac:dyDescent="0.3">
      <c r="B144" s="133"/>
      <c r="D144" s="10" t="s">
        <v>403</v>
      </c>
      <c r="E144" s="78">
        <v>51.935456000000002</v>
      </c>
      <c r="F144" s="78">
        <v>0.66800992000000003</v>
      </c>
      <c r="G144" s="73" t="s">
        <v>404</v>
      </c>
      <c r="I144" s="84">
        <v>265.38030193954575</v>
      </c>
      <c r="J144" s="73" t="s">
        <v>96</v>
      </c>
      <c r="K144" s="141">
        <v>2.3434747188559948</v>
      </c>
      <c r="L144" s="123" t="s">
        <v>97</v>
      </c>
      <c r="M144" s="77">
        <v>0.75</v>
      </c>
      <c r="N144" s="124" t="s">
        <v>115</v>
      </c>
      <c r="O144" s="100"/>
      <c r="P144" s="119" t="s">
        <v>93</v>
      </c>
      <c r="Q144" s="119" t="s">
        <v>93</v>
      </c>
      <c r="R144" s="79" t="s">
        <v>98</v>
      </c>
      <c r="S144" s="79" t="s">
        <v>98</v>
      </c>
      <c r="T144" s="100"/>
      <c r="U144" s="79" t="s">
        <v>98</v>
      </c>
      <c r="V144" s="125"/>
      <c r="W144" s="142" t="s">
        <v>108</v>
      </c>
      <c r="X144" s="142">
        <v>28</v>
      </c>
      <c r="Y144" s="141">
        <v>1.75</v>
      </c>
      <c r="Z144" s="127" t="s">
        <v>100</v>
      </c>
      <c r="AB144" s="126" t="s">
        <v>2490</v>
      </c>
      <c r="AC144" s="144">
        <v>51.83</v>
      </c>
      <c r="AD144" s="144" t="s">
        <v>2748</v>
      </c>
      <c r="AE144" s="144" t="s">
        <v>2532</v>
      </c>
      <c r="AF144" s="144">
        <v>17.349999999999998</v>
      </c>
      <c r="AG144" s="144" t="s">
        <v>2748</v>
      </c>
    </row>
    <row r="145" spans="2:33" x14ac:dyDescent="0.3">
      <c r="B145" s="133"/>
      <c r="D145" s="10" t="s">
        <v>405</v>
      </c>
      <c r="E145" s="78">
        <v>52.119225</v>
      </c>
      <c r="F145" s="78">
        <v>-0.84176421000000001</v>
      </c>
      <c r="G145" s="73" t="s">
        <v>406</v>
      </c>
      <c r="I145" s="84">
        <v>50.316099896384522</v>
      </c>
      <c r="J145" s="73" t="s">
        <v>96</v>
      </c>
      <c r="K145" s="141">
        <v>4.3484615384615388</v>
      </c>
      <c r="L145" s="123" t="s">
        <v>97</v>
      </c>
      <c r="M145" s="77">
        <v>0.75</v>
      </c>
      <c r="N145" s="124" t="s">
        <v>109</v>
      </c>
      <c r="O145" s="100"/>
      <c r="P145" s="119" t="s">
        <v>93</v>
      </c>
      <c r="Q145" s="119" t="s">
        <v>98</v>
      </c>
      <c r="R145" s="79" t="s">
        <v>98</v>
      </c>
      <c r="S145" s="79" t="s">
        <v>98</v>
      </c>
      <c r="T145" s="100"/>
      <c r="U145" s="79" t="s">
        <v>98</v>
      </c>
      <c r="V145" s="125"/>
      <c r="W145" s="142" t="s">
        <v>156</v>
      </c>
      <c r="X145" s="142">
        <v>19</v>
      </c>
      <c r="Y145" s="141">
        <v>3.8181818181818183</v>
      </c>
      <c r="Z145" s="127" t="s">
        <v>100</v>
      </c>
      <c r="AB145" s="126" t="s">
        <v>2514</v>
      </c>
      <c r="AC145" s="144">
        <v>62.91</v>
      </c>
      <c r="AD145" s="144" t="s">
        <v>2748</v>
      </c>
      <c r="AE145" s="144" t="s">
        <v>2493</v>
      </c>
      <c r="AF145" s="144">
        <v>26.179999999999996</v>
      </c>
      <c r="AG145" s="144" t="s">
        <v>2748</v>
      </c>
    </row>
    <row r="146" spans="2:33" x14ac:dyDescent="0.3">
      <c r="B146" s="133"/>
      <c r="D146" s="10" t="s">
        <v>407</v>
      </c>
      <c r="E146" s="78">
        <v>52.408650000000002</v>
      </c>
      <c r="F146" s="78">
        <v>1.3051459999999999</v>
      </c>
      <c r="G146" s="73" t="s">
        <v>408</v>
      </c>
      <c r="I146" s="84">
        <v>145.38958139429906</v>
      </c>
      <c r="J146" s="73" t="s">
        <v>96</v>
      </c>
      <c r="K146" s="141">
        <v>3.9934615525832546</v>
      </c>
      <c r="L146" s="123" t="s">
        <v>97</v>
      </c>
      <c r="M146" s="77">
        <v>0.75</v>
      </c>
      <c r="N146" s="124" t="s">
        <v>105</v>
      </c>
      <c r="O146" s="100"/>
      <c r="P146" s="119" t="s">
        <v>93</v>
      </c>
      <c r="Q146" s="119" t="s">
        <v>93</v>
      </c>
      <c r="R146" s="79" t="s">
        <v>98</v>
      </c>
      <c r="S146" s="79" t="s">
        <v>98</v>
      </c>
      <c r="T146" s="100"/>
      <c r="U146" s="79" t="s">
        <v>98</v>
      </c>
      <c r="V146" s="125"/>
      <c r="W146" s="142" t="s">
        <v>108</v>
      </c>
      <c r="X146" s="142">
        <v>19</v>
      </c>
      <c r="Y146" s="141">
        <v>1.4</v>
      </c>
      <c r="Z146" s="127" t="s">
        <v>100</v>
      </c>
      <c r="AB146" s="126" t="s">
        <v>2530</v>
      </c>
      <c r="AC146" s="144">
        <v>68.08</v>
      </c>
      <c r="AD146" s="144" t="s">
        <v>2748</v>
      </c>
      <c r="AE146" s="144" t="s">
        <v>2488</v>
      </c>
      <c r="AF146" s="144">
        <v>16.59</v>
      </c>
      <c r="AG146" s="144" t="s">
        <v>2748</v>
      </c>
    </row>
    <row r="147" spans="2:33" x14ac:dyDescent="0.3">
      <c r="B147" s="133"/>
      <c r="D147" s="10" t="s">
        <v>409</v>
      </c>
      <c r="E147" s="78">
        <v>51.937736000000001</v>
      </c>
      <c r="F147" s="78">
        <v>1.2267408</v>
      </c>
      <c r="G147" s="73" t="s">
        <v>410</v>
      </c>
      <c r="I147" s="84">
        <v>558.40034394448105</v>
      </c>
      <c r="J147" s="73" t="s">
        <v>96</v>
      </c>
      <c r="K147" s="141">
        <v>2.84</v>
      </c>
      <c r="L147" s="123" t="s">
        <v>96</v>
      </c>
      <c r="M147" s="77">
        <v>0.75</v>
      </c>
      <c r="N147" s="124" t="s">
        <v>133</v>
      </c>
      <c r="O147" s="100"/>
      <c r="P147" s="119" t="s">
        <v>93</v>
      </c>
      <c r="Q147" s="119" t="s">
        <v>93</v>
      </c>
      <c r="R147" s="79" t="s">
        <v>93</v>
      </c>
      <c r="S147" s="79" t="s">
        <v>98</v>
      </c>
      <c r="T147" s="100"/>
      <c r="U147" s="79" t="s">
        <v>98</v>
      </c>
      <c r="V147" s="125"/>
      <c r="W147" s="142" t="s">
        <v>411</v>
      </c>
      <c r="X147" s="142">
        <v>28</v>
      </c>
      <c r="Y147" s="141" t="s">
        <v>139</v>
      </c>
      <c r="Z147" s="127" t="s">
        <v>151</v>
      </c>
      <c r="AB147" s="126" t="s">
        <v>2522</v>
      </c>
      <c r="AC147" s="144">
        <v>100</v>
      </c>
      <c r="AD147" s="144" t="s">
        <v>69</v>
      </c>
      <c r="AE147" s="144" t="s">
        <v>69</v>
      </c>
      <c r="AF147" s="144">
        <v>0</v>
      </c>
      <c r="AG147" s="144" t="s">
        <v>69</v>
      </c>
    </row>
    <row r="148" spans="2:33" x14ac:dyDescent="0.3">
      <c r="B148" s="133"/>
      <c r="D148" s="10" t="s">
        <v>412</v>
      </c>
      <c r="E148" s="78">
        <v>52.158740999999999</v>
      </c>
      <c r="F148" s="78">
        <v>7.8817355000000006E-2</v>
      </c>
      <c r="G148" s="73" t="s">
        <v>413</v>
      </c>
      <c r="I148" s="84">
        <v>250.74435052060272</v>
      </c>
      <c r="J148" s="73" t="s">
        <v>96</v>
      </c>
      <c r="K148" s="141">
        <v>2.6333275862068968</v>
      </c>
      <c r="L148" s="123" t="s">
        <v>97</v>
      </c>
      <c r="M148" s="77">
        <v>0.75</v>
      </c>
      <c r="N148" s="124" t="s">
        <v>414</v>
      </c>
      <c r="O148" s="100"/>
      <c r="P148" s="119" t="s">
        <v>93</v>
      </c>
      <c r="Q148" s="119" t="s">
        <v>98</v>
      </c>
      <c r="R148" s="79" t="s">
        <v>98</v>
      </c>
      <c r="S148" s="79" t="s">
        <v>98</v>
      </c>
      <c r="T148" s="100"/>
      <c r="U148" s="79" t="s">
        <v>98</v>
      </c>
      <c r="V148" s="125"/>
      <c r="W148" s="142" t="s">
        <v>243</v>
      </c>
      <c r="X148" s="142">
        <v>28</v>
      </c>
      <c r="Y148" s="141">
        <v>2.1</v>
      </c>
      <c r="Z148" s="127" t="s">
        <v>100</v>
      </c>
      <c r="AB148" s="126" t="s">
        <v>2483</v>
      </c>
      <c r="AC148" s="144">
        <v>72.37</v>
      </c>
      <c r="AD148" s="144" t="s">
        <v>2748</v>
      </c>
      <c r="AE148" s="144" t="s">
        <v>2520</v>
      </c>
      <c r="AF148" s="144">
        <v>11.58</v>
      </c>
      <c r="AG148" s="144" t="s">
        <v>2748</v>
      </c>
    </row>
    <row r="149" spans="2:33" x14ac:dyDescent="0.3">
      <c r="B149" s="133"/>
      <c r="D149" s="10" t="s">
        <v>415</v>
      </c>
      <c r="E149" s="78">
        <v>52.217967000000002</v>
      </c>
      <c r="F149" s="78">
        <v>0.96735457999999996</v>
      </c>
      <c r="G149" s="73" t="s">
        <v>416</v>
      </c>
      <c r="I149" s="84">
        <v>41.479677673156125</v>
      </c>
      <c r="J149" s="73" t="s">
        <v>96</v>
      </c>
      <c r="K149" s="141">
        <v>2.84</v>
      </c>
      <c r="L149" s="123" t="s">
        <v>96</v>
      </c>
      <c r="M149" s="77">
        <v>0.75</v>
      </c>
      <c r="N149" s="124" t="s">
        <v>109</v>
      </c>
      <c r="O149" s="100"/>
      <c r="P149" s="119" t="s">
        <v>93</v>
      </c>
      <c r="Q149" s="119" t="s">
        <v>98</v>
      </c>
      <c r="R149" s="79" t="s">
        <v>98</v>
      </c>
      <c r="S149" s="79" t="s">
        <v>98</v>
      </c>
      <c r="T149" s="100"/>
      <c r="U149" s="79" t="s">
        <v>98</v>
      </c>
      <c r="V149" s="125"/>
      <c r="W149" s="142" t="s">
        <v>390</v>
      </c>
      <c r="X149" s="142">
        <v>19</v>
      </c>
      <c r="Y149" s="141">
        <v>4.666666666666667</v>
      </c>
      <c r="Z149" s="127" t="s">
        <v>100</v>
      </c>
      <c r="AB149" s="126" t="s">
        <v>2530</v>
      </c>
      <c r="AC149" s="144">
        <v>77.48</v>
      </c>
      <c r="AD149" s="144" t="s">
        <v>2748</v>
      </c>
      <c r="AE149" s="144" t="s">
        <v>2490</v>
      </c>
      <c r="AF149" s="144">
        <v>8.66</v>
      </c>
      <c r="AG149" s="144" t="s">
        <v>2748</v>
      </c>
    </row>
    <row r="150" spans="2:33" x14ac:dyDescent="0.3">
      <c r="B150" s="133"/>
      <c r="D150" s="10" t="s">
        <v>417</v>
      </c>
      <c r="E150" s="78">
        <v>52.076974</v>
      </c>
      <c r="F150" s="78">
        <v>0.45007965999999999</v>
      </c>
      <c r="G150" s="73" t="s">
        <v>418</v>
      </c>
      <c r="I150" s="84">
        <v>703.69627665511234</v>
      </c>
      <c r="J150" s="73" t="s">
        <v>96</v>
      </c>
      <c r="K150" s="141">
        <v>2.84</v>
      </c>
      <c r="L150" s="123" t="s">
        <v>96</v>
      </c>
      <c r="M150" s="77">
        <v>0.75</v>
      </c>
      <c r="N150" s="124" t="s">
        <v>124</v>
      </c>
      <c r="O150" s="100"/>
      <c r="P150" s="119" t="s">
        <v>93</v>
      </c>
      <c r="Q150" s="119" t="s">
        <v>93</v>
      </c>
      <c r="R150" s="79" t="s">
        <v>93</v>
      </c>
      <c r="S150" s="79" t="s">
        <v>98</v>
      </c>
      <c r="T150" s="100"/>
      <c r="U150" s="79" t="s">
        <v>98</v>
      </c>
      <c r="V150" s="125"/>
      <c r="W150" s="142" t="s">
        <v>127</v>
      </c>
      <c r="X150" s="142">
        <v>28</v>
      </c>
      <c r="Y150" s="141" t="s">
        <v>139</v>
      </c>
      <c r="Z150" s="127" t="s">
        <v>151</v>
      </c>
      <c r="AB150" s="126" t="s">
        <v>2545</v>
      </c>
      <c r="AC150" s="144">
        <v>100</v>
      </c>
      <c r="AD150" s="144" t="s">
        <v>69</v>
      </c>
      <c r="AE150" s="144" t="s">
        <v>69</v>
      </c>
      <c r="AF150" s="144">
        <v>0</v>
      </c>
      <c r="AG150" s="144" t="s">
        <v>69</v>
      </c>
    </row>
    <row r="151" spans="2:33" x14ac:dyDescent="0.3">
      <c r="B151" s="133"/>
      <c r="D151" s="10" t="s">
        <v>419</v>
      </c>
      <c r="E151" s="78">
        <v>52.899033000000003</v>
      </c>
      <c r="F151" s="78">
        <v>0.48015306000000002</v>
      </c>
      <c r="G151" s="73" t="s">
        <v>420</v>
      </c>
      <c r="I151" s="84">
        <v>327.43593325286122</v>
      </c>
      <c r="J151" s="73" t="s">
        <v>96</v>
      </c>
      <c r="K151" s="141">
        <v>2.6838657486086026</v>
      </c>
      <c r="L151" s="123" t="s">
        <v>97</v>
      </c>
      <c r="M151" s="77">
        <v>0.75</v>
      </c>
      <c r="N151" s="124" t="s">
        <v>101</v>
      </c>
      <c r="O151" s="100"/>
      <c r="P151" s="119" t="s">
        <v>93</v>
      </c>
      <c r="Q151" s="119" t="s">
        <v>93</v>
      </c>
      <c r="R151" s="79" t="s">
        <v>98</v>
      </c>
      <c r="S151" s="79" t="s">
        <v>98</v>
      </c>
      <c r="T151" s="100"/>
      <c r="U151" s="79" t="s">
        <v>98</v>
      </c>
      <c r="V151" s="125"/>
      <c r="W151" s="142" t="s">
        <v>421</v>
      </c>
      <c r="X151" s="142">
        <v>28</v>
      </c>
      <c r="Y151" s="141">
        <v>1.4482758620689655</v>
      </c>
      <c r="Z151" s="127" t="s">
        <v>100</v>
      </c>
      <c r="AB151" s="126" t="s">
        <v>2494</v>
      </c>
      <c r="AC151" s="144">
        <v>95.88</v>
      </c>
      <c r="AD151" s="144" t="s">
        <v>2748</v>
      </c>
      <c r="AE151" s="144" t="s">
        <v>2520</v>
      </c>
      <c r="AF151" s="144">
        <v>1.37</v>
      </c>
      <c r="AG151" s="144" t="s">
        <v>2748</v>
      </c>
    </row>
    <row r="152" spans="2:33" x14ac:dyDescent="0.3">
      <c r="B152" s="133"/>
      <c r="D152" s="10" t="s">
        <v>422</v>
      </c>
      <c r="E152" s="78">
        <v>52.992674000000001</v>
      </c>
      <c r="F152" s="78">
        <v>-0.28663432</v>
      </c>
      <c r="G152" s="73" t="s">
        <v>423</v>
      </c>
      <c r="I152" s="84">
        <v>76.270163655753294</v>
      </c>
      <c r="J152" s="73" t="s">
        <v>96</v>
      </c>
      <c r="K152" s="141">
        <v>1.8274237063246352</v>
      </c>
      <c r="L152" s="123" t="s">
        <v>97</v>
      </c>
      <c r="M152" s="77">
        <v>0.75</v>
      </c>
      <c r="N152" s="124" t="s">
        <v>109</v>
      </c>
      <c r="O152" s="100"/>
      <c r="P152" s="119" t="s">
        <v>93</v>
      </c>
      <c r="Q152" s="119" t="s">
        <v>93</v>
      </c>
      <c r="R152" s="79" t="s">
        <v>98</v>
      </c>
      <c r="S152" s="79" t="s">
        <v>98</v>
      </c>
      <c r="T152" s="100"/>
      <c r="U152" s="79" t="s">
        <v>98</v>
      </c>
      <c r="V152" s="125"/>
      <c r="W152" s="142" t="s">
        <v>168</v>
      </c>
      <c r="X152" s="142">
        <v>28</v>
      </c>
      <c r="Y152" s="141">
        <v>4.2</v>
      </c>
      <c r="Z152" s="127" t="s">
        <v>100</v>
      </c>
      <c r="AB152" s="126" t="s">
        <v>2516</v>
      </c>
      <c r="AC152" s="144">
        <v>40.339999999999996</v>
      </c>
      <c r="AD152" s="144" t="s">
        <v>2748</v>
      </c>
      <c r="AE152" s="144" t="s">
        <v>2498</v>
      </c>
      <c r="AF152" s="144">
        <v>19.650000000000002</v>
      </c>
      <c r="AG152" s="144" t="s">
        <v>2748</v>
      </c>
    </row>
    <row r="153" spans="2:33" x14ac:dyDescent="0.3">
      <c r="B153" s="133"/>
      <c r="D153" s="10" t="s">
        <v>424</v>
      </c>
      <c r="E153" s="78">
        <v>52.503585000000001</v>
      </c>
      <c r="F153" s="78">
        <v>1.2872138</v>
      </c>
      <c r="G153" s="73" t="s">
        <v>425</v>
      </c>
      <c r="I153" s="84">
        <v>49.011707516725515</v>
      </c>
      <c r="J153" s="73" t="s">
        <v>96</v>
      </c>
      <c r="K153" s="141">
        <v>2.84</v>
      </c>
      <c r="L153" s="123" t="s">
        <v>96</v>
      </c>
      <c r="M153" s="77">
        <v>0.75</v>
      </c>
      <c r="N153" s="124" t="s">
        <v>109</v>
      </c>
      <c r="O153" s="100"/>
      <c r="P153" s="119" t="s">
        <v>93</v>
      </c>
      <c r="Q153" s="119" t="s">
        <v>93</v>
      </c>
      <c r="R153" s="79" t="s">
        <v>98</v>
      </c>
      <c r="S153" s="79" t="s">
        <v>98</v>
      </c>
      <c r="T153" s="100"/>
      <c r="U153" s="79" t="s">
        <v>98</v>
      </c>
      <c r="V153" s="125"/>
      <c r="W153" s="142" t="s">
        <v>176</v>
      </c>
      <c r="X153" s="142">
        <v>19</v>
      </c>
      <c r="Y153" s="141">
        <v>4.2</v>
      </c>
      <c r="Z153" s="127" t="s">
        <v>100</v>
      </c>
      <c r="AB153" s="126" t="s">
        <v>2530</v>
      </c>
      <c r="AC153" s="144">
        <v>56.120000000000005</v>
      </c>
      <c r="AD153" s="144" t="s">
        <v>2748</v>
      </c>
      <c r="AE153" s="144" t="s">
        <v>2494</v>
      </c>
      <c r="AF153" s="144">
        <v>22.15</v>
      </c>
      <c r="AG153" s="144" t="s">
        <v>2748</v>
      </c>
    </row>
    <row r="154" spans="2:33" x14ac:dyDescent="0.3">
      <c r="B154" s="133"/>
      <c r="D154" s="10" t="s">
        <v>426</v>
      </c>
      <c r="E154" s="78">
        <v>53.530290999999998</v>
      </c>
      <c r="F154" s="78">
        <v>-0.52406299999999995</v>
      </c>
      <c r="G154" s="73" t="s">
        <v>427</v>
      </c>
      <c r="I154" s="84">
        <v>89.635168653490112</v>
      </c>
      <c r="J154" s="73" t="s">
        <v>96</v>
      </c>
      <c r="K154" s="141">
        <v>2.84</v>
      </c>
      <c r="L154" s="123" t="s">
        <v>96</v>
      </c>
      <c r="M154" s="77">
        <v>0.75</v>
      </c>
      <c r="N154" s="124" t="s">
        <v>109</v>
      </c>
      <c r="O154" s="100"/>
      <c r="P154" s="119" t="s">
        <v>93</v>
      </c>
      <c r="Q154" s="119" t="s">
        <v>98</v>
      </c>
      <c r="R154" s="79" t="s">
        <v>98</v>
      </c>
      <c r="S154" s="79" t="s">
        <v>98</v>
      </c>
      <c r="T154" s="100"/>
      <c r="U154" s="79" t="s">
        <v>98</v>
      </c>
      <c r="V154" s="125"/>
      <c r="W154" s="142" t="s">
        <v>108</v>
      </c>
      <c r="X154" s="142">
        <v>19</v>
      </c>
      <c r="Y154" s="141">
        <v>2.4705882352941178</v>
      </c>
      <c r="Z154" s="127" t="s">
        <v>100</v>
      </c>
      <c r="AB154" s="126" t="s">
        <v>2516</v>
      </c>
      <c r="AC154" s="144">
        <v>51.44</v>
      </c>
      <c r="AD154" s="144" t="s">
        <v>2748</v>
      </c>
      <c r="AE154" s="144" t="s">
        <v>2495</v>
      </c>
      <c r="AF154" s="144">
        <v>48.16</v>
      </c>
      <c r="AG154" s="144" t="s">
        <v>2748</v>
      </c>
    </row>
    <row r="155" spans="2:33" x14ac:dyDescent="0.3">
      <c r="B155" s="133"/>
      <c r="D155" s="10" t="s">
        <v>428</v>
      </c>
      <c r="E155" s="78">
        <v>51.963121999999998</v>
      </c>
      <c r="F155" s="78">
        <v>-0.27478877000000002</v>
      </c>
      <c r="G155" s="73" t="s">
        <v>429</v>
      </c>
      <c r="I155" s="84">
        <v>893.53553683317568</v>
      </c>
      <c r="J155" s="73" t="s">
        <v>96</v>
      </c>
      <c r="K155" s="141">
        <v>2.633822054197593</v>
      </c>
      <c r="L155" s="123" t="s">
        <v>97</v>
      </c>
      <c r="M155" s="77">
        <v>0.75</v>
      </c>
      <c r="N155" s="124" t="s">
        <v>181</v>
      </c>
      <c r="O155" s="100"/>
      <c r="P155" s="119" t="s">
        <v>93</v>
      </c>
      <c r="Q155" s="119" t="s">
        <v>98</v>
      </c>
      <c r="R155" s="79" t="s">
        <v>93</v>
      </c>
      <c r="S155" s="79" t="s">
        <v>98</v>
      </c>
      <c r="T155" s="100"/>
      <c r="U155" s="79" t="s">
        <v>98</v>
      </c>
      <c r="V155" s="125"/>
      <c r="W155" s="142" t="s">
        <v>176</v>
      </c>
      <c r="X155" s="142">
        <v>28</v>
      </c>
      <c r="Y155" s="141">
        <v>0.68852459016393441</v>
      </c>
      <c r="Z155" s="127" t="s">
        <v>151</v>
      </c>
      <c r="AB155" s="126" t="s">
        <v>2492</v>
      </c>
      <c r="AC155" s="144">
        <v>51.65</v>
      </c>
      <c r="AD155" s="144" t="s">
        <v>2748</v>
      </c>
      <c r="AE155" s="144" t="s">
        <v>2483</v>
      </c>
      <c r="AF155" s="144">
        <v>25.130000000000003</v>
      </c>
      <c r="AG155" s="144" t="s">
        <v>2748</v>
      </c>
    </row>
    <row r="156" spans="2:33" x14ac:dyDescent="0.3">
      <c r="B156" s="133"/>
      <c r="D156" s="10" t="s">
        <v>430</v>
      </c>
      <c r="E156" s="78">
        <v>52.813656000000002</v>
      </c>
      <c r="F156" s="78">
        <v>1.2439524E-2</v>
      </c>
      <c r="G156" s="73" t="s">
        <v>431</v>
      </c>
      <c r="I156" s="84">
        <v>179.26364811528964</v>
      </c>
      <c r="J156" s="73" t="s">
        <v>96</v>
      </c>
      <c r="K156" s="141">
        <v>3.5731402597402595</v>
      </c>
      <c r="L156" s="123" t="s">
        <v>97</v>
      </c>
      <c r="M156" s="77">
        <v>0.75</v>
      </c>
      <c r="N156" s="124" t="s">
        <v>109</v>
      </c>
      <c r="O156" s="100"/>
      <c r="P156" s="119" t="s">
        <v>93</v>
      </c>
      <c r="Q156" s="119" t="s">
        <v>98</v>
      </c>
      <c r="R156" s="79" t="s">
        <v>98</v>
      </c>
      <c r="S156" s="79" t="s">
        <v>98</v>
      </c>
      <c r="T156" s="100"/>
      <c r="U156" s="79" t="s">
        <v>98</v>
      </c>
      <c r="V156" s="125"/>
      <c r="W156" s="142" t="s">
        <v>432</v>
      </c>
      <c r="X156" s="142">
        <v>28</v>
      </c>
      <c r="Y156" s="141">
        <v>1.75</v>
      </c>
      <c r="Z156" s="127" t="s">
        <v>100</v>
      </c>
      <c r="AB156" s="126" t="s">
        <v>2494</v>
      </c>
      <c r="AC156" s="144">
        <v>56.779999999999994</v>
      </c>
      <c r="AD156" s="144" t="s">
        <v>2748</v>
      </c>
      <c r="AE156" s="144" t="s">
        <v>2520</v>
      </c>
      <c r="AF156" s="144">
        <v>27.92</v>
      </c>
      <c r="AG156" s="144" t="s">
        <v>2748</v>
      </c>
    </row>
    <row r="157" spans="2:33" x14ac:dyDescent="0.3">
      <c r="B157" s="133"/>
      <c r="D157" s="10" t="s">
        <v>26</v>
      </c>
      <c r="E157" s="78">
        <v>51.980652999999997</v>
      </c>
      <c r="F157" s="78">
        <v>1.1565631000000001</v>
      </c>
      <c r="G157" s="73" t="s">
        <v>433</v>
      </c>
      <c r="I157" s="84">
        <v>44.075084049093007</v>
      </c>
      <c r="J157" s="73" t="s">
        <v>96</v>
      </c>
      <c r="K157" s="141">
        <v>3.64</v>
      </c>
      <c r="L157" s="123" t="s">
        <v>97</v>
      </c>
      <c r="M157" s="77">
        <v>0.75</v>
      </c>
      <c r="N157" s="124" t="s">
        <v>133</v>
      </c>
      <c r="O157" s="100"/>
      <c r="P157" s="119" t="s">
        <v>98</v>
      </c>
      <c r="Q157" s="119" t="s">
        <v>98</v>
      </c>
      <c r="R157" s="79" t="s">
        <v>98</v>
      </c>
      <c r="S157" s="79" t="s">
        <v>98</v>
      </c>
      <c r="T157" s="100"/>
      <c r="U157" s="79" t="s">
        <v>98</v>
      </c>
      <c r="V157" s="125"/>
      <c r="W157" s="142" t="s">
        <v>176</v>
      </c>
      <c r="X157" s="142">
        <v>19</v>
      </c>
      <c r="Y157" s="141">
        <v>4.666666666666667</v>
      </c>
      <c r="Z157" s="127"/>
      <c r="AB157" s="126" t="s">
        <v>2522</v>
      </c>
      <c r="AC157" s="144">
        <v>65.33</v>
      </c>
      <c r="AD157" s="144" t="s">
        <v>2748</v>
      </c>
      <c r="AE157" s="144" t="s">
        <v>2490</v>
      </c>
      <c r="AF157" s="144">
        <v>29.580000000000002</v>
      </c>
      <c r="AG157" s="144" t="s">
        <v>2748</v>
      </c>
    </row>
    <row r="158" spans="2:33" x14ac:dyDescent="0.3">
      <c r="B158" s="133"/>
      <c r="D158" s="10" t="s">
        <v>434</v>
      </c>
      <c r="E158" s="78">
        <v>52.907795999999998</v>
      </c>
      <c r="F158" s="78">
        <v>1.0742552999999999</v>
      </c>
      <c r="G158" s="73" t="s">
        <v>435</v>
      </c>
      <c r="I158" s="84">
        <v>151.98512440119021</v>
      </c>
      <c r="J158" s="73" t="s">
        <v>96</v>
      </c>
      <c r="K158" s="141">
        <v>2.77</v>
      </c>
      <c r="L158" s="123" t="s">
        <v>97</v>
      </c>
      <c r="M158" s="77">
        <v>0.75</v>
      </c>
      <c r="N158" s="124" t="s">
        <v>105</v>
      </c>
      <c r="O158" s="100"/>
      <c r="P158" s="119" t="s">
        <v>93</v>
      </c>
      <c r="Q158" s="119" t="s">
        <v>93</v>
      </c>
      <c r="R158" s="79" t="s">
        <v>98</v>
      </c>
      <c r="S158" s="79" t="s">
        <v>98</v>
      </c>
      <c r="T158" s="100"/>
      <c r="U158" s="79" t="s">
        <v>98</v>
      </c>
      <c r="V158" s="125"/>
      <c r="W158" s="142" t="s">
        <v>108</v>
      </c>
      <c r="X158" s="142">
        <v>19</v>
      </c>
      <c r="Y158" s="141">
        <v>1.6153846153846154</v>
      </c>
      <c r="Z158" s="127" t="s">
        <v>100</v>
      </c>
      <c r="AB158" s="126" t="s">
        <v>2494</v>
      </c>
      <c r="AC158" s="144">
        <v>93.47999999999999</v>
      </c>
      <c r="AD158" s="144" t="s">
        <v>2748</v>
      </c>
      <c r="AE158" s="144" t="s">
        <v>2530</v>
      </c>
      <c r="AF158" s="144">
        <v>3.8899999999999997</v>
      </c>
      <c r="AG158" s="144" t="s">
        <v>2748</v>
      </c>
    </row>
    <row r="159" spans="2:33" x14ac:dyDescent="0.3">
      <c r="B159" s="133"/>
      <c r="D159" s="10" t="s">
        <v>436</v>
      </c>
      <c r="E159" s="78">
        <v>53.508243999999998</v>
      </c>
      <c r="F159" s="78">
        <v>-4.6189043999999999E-2</v>
      </c>
      <c r="G159" s="73" t="s">
        <v>437</v>
      </c>
      <c r="I159" s="84">
        <v>63.286442584378342</v>
      </c>
      <c r="J159" s="73" t="s">
        <v>96</v>
      </c>
      <c r="K159" s="141">
        <v>0.95151978065021559</v>
      </c>
      <c r="L159" s="123" t="s">
        <v>97</v>
      </c>
      <c r="M159" s="77">
        <v>0.75</v>
      </c>
      <c r="N159" s="124" t="s">
        <v>109</v>
      </c>
      <c r="O159" s="100"/>
      <c r="P159" s="119" t="s">
        <v>93</v>
      </c>
      <c r="Q159" s="119" t="s">
        <v>98</v>
      </c>
      <c r="R159" s="79" t="s">
        <v>98</v>
      </c>
      <c r="S159" s="79" t="s">
        <v>98</v>
      </c>
      <c r="T159" s="100"/>
      <c r="U159" s="79" t="s">
        <v>98</v>
      </c>
      <c r="V159" s="125"/>
      <c r="W159" s="142" t="s">
        <v>108</v>
      </c>
      <c r="X159" s="142">
        <v>28</v>
      </c>
      <c r="Y159" s="141">
        <v>4.666666666666667</v>
      </c>
      <c r="Z159" s="127" t="s">
        <v>100</v>
      </c>
      <c r="AB159" s="126" t="s">
        <v>2495</v>
      </c>
      <c r="AC159" s="144">
        <v>95.71</v>
      </c>
      <c r="AD159" s="144" t="s">
        <v>2748</v>
      </c>
      <c r="AE159" s="144" t="s">
        <v>2498</v>
      </c>
      <c r="AF159" s="144">
        <v>2.71</v>
      </c>
      <c r="AG159" s="144" t="s">
        <v>2748</v>
      </c>
    </row>
    <row r="160" spans="2:33" x14ac:dyDescent="0.3">
      <c r="B160" s="133"/>
      <c r="D160" s="10" t="s">
        <v>438</v>
      </c>
      <c r="E160" s="78">
        <v>52.897295</v>
      </c>
      <c r="F160" s="78">
        <v>-0.33143155000000002</v>
      </c>
      <c r="G160" s="73" t="s">
        <v>439</v>
      </c>
      <c r="I160" s="84">
        <v>56.496913018461001</v>
      </c>
      <c r="J160" s="73" t="s">
        <v>96</v>
      </c>
      <c r="K160" s="141">
        <v>2.84</v>
      </c>
      <c r="L160" s="123" t="s">
        <v>96</v>
      </c>
      <c r="M160" s="77">
        <v>0.75</v>
      </c>
      <c r="N160" s="124" t="s">
        <v>109</v>
      </c>
      <c r="O160" s="100"/>
      <c r="P160" s="119" t="s">
        <v>93</v>
      </c>
      <c r="Q160" s="119" t="s">
        <v>93</v>
      </c>
      <c r="R160" s="79" t="s">
        <v>98</v>
      </c>
      <c r="S160" s="79" t="s">
        <v>98</v>
      </c>
      <c r="T160" s="100"/>
      <c r="U160" s="79" t="s">
        <v>98</v>
      </c>
      <c r="V160" s="125"/>
      <c r="W160" s="142" t="s">
        <v>440</v>
      </c>
      <c r="X160" s="142">
        <v>19</v>
      </c>
      <c r="Y160" s="141">
        <v>3.8181818181818183</v>
      </c>
      <c r="Z160" s="127" t="s">
        <v>100</v>
      </c>
      <c r="AB160" s="126" t="s">
        <v>2520</v>
      </c>
      <c r="AC160" s="144">
        <v>70.899999999999991</v>
      </c>
      <c r="AD160" s="144" t="s">
        <v>2748</v>
      </c>
      <c r="AE160" s="144" t="s">
        <v>2516</v>
      </c>
      <c r="AF160" s="144">
        <v>16.5</v>
      </c>
      <c r="AG160" s="144" t="s">
        <v>2748</v>
      </c>
    </row>
    <row r="161" spans="2:33" x14ac:dyDescent="0.3">
      <c r="B161" s="133"/>
      <c r="D161" s="10" t="s">
        <v>441</v>
      </c>
      <c r="E161" s="78">
        <v>53.189754000000001</v>
      </c>
      <c r="F161" s="78">
        <v>-0.11503571</v>
      </c>
      <c r="G161" s="73" t="s">
        <v>442</v>
      </c>
      <c r="I161" s="84">
        <v>152.72762467884223</v>
      </c>
      <c r="J161" s="73" t="s">
        <v>96</v>
      </c>
      <c r="K161" s="141">
        <v>3.2583355655898028</v>
      </c>
      <c r="L161" s="123" t="s">
        <v>97</v>
      </c>
      <c r="M161" s="77">
        <v>0.75</v>
      </c>
      <c r="N161" s="124" t="s">
        <v>109</v>
      </c>
      <c r="O161" s="100"/>
      <c r="P161" s="119" t="s">
        <v>93</v>
      </c>
      <c r="Q161" s="119" t="s">
        <v>98</v>
      </c>
      <c r="R161" s="79" t="s">
        <v>98</v>
      </c>
      <c r="S161" s="79" t="s">
        <v>98</v>
      </c>
      <c r="T161" s="100"/>
      <c r="U161" s="79" t="s">
        <v>98</v>
      </c>
      <c r="V161" s="125"/>
      <c r="W161" s="142" t="s">
        <v>108</v>
      </c>
      <c r="X161" s="142">
        <v>28</v>
      </c>
      <c r="Y161" s="141">
        <v>2.625</v>
      </c>
      <c r="Z161" s="127" t="s">
        <v>100</v>
      </c>
      <c r="AB161" s="126" t="s">
        <v>2495</v>
      </c>
      <c r="AC161" s="144">
        <v>46.42</v>
      </c>
      <c r="AD161" s="144" t="s">
        <v>2748</v>
      </c>
      <c r="AE161" s="144" t="s">
        <v>2516</v>
      </c>
      <c r="AF161" s="144">
        <v>27.700000000000003</v>
      </c>
      <c r="AG161" s="144" t="s">
        <v>2748</v>
      </c>
    </row>
    <row r="162" spans="2:33" x14ac:dyDescent="0.3">
      <c r="B162" s="133"/>
      <c r="D162" s="10" t="s">
        <v>443</v>
      </c>
      <c r="E162" s="78">
        <v>52.321511000000001</v>
      </c>
      <c r="F162" s="78">
        <v>-0.14930742999999999</v>
      </c>
      <c r="G162" s="73" t="s">
        <v>444</v>
      </c>
      <c r="I162" s="84">
        <v>999.15118443541121</v>
      </c>
      <c r="J162" s="73" t="s">
        <v>96</v>
      </c>
      <c r="K162" s="141">
        <v>3.3492761431558962</v>
      </c>
      <c r="L162" s="123" t="s">
        <v>97</v>
      </c>
      <c r="M162" s="77">
        <v>0.75</v>
      </c>
      <c r="N162" s="124" t="s">
        <v>124</v>
      </c>
      <c r="O162" s="100"/>
      <c r="P162" s="119" t="s">
        <v>93</v>
      </c>
      <c r="Q162" s="119" t="s">
        <v>93</v>
      </c>
      <c r="R162" s="79" t="s">
        <v>98</v>
      </c>
      <c r="S162" s="79" t="s">
        <v>98</v>
      </c>
      <c r="T162" s="100"/>
      <c r="U162" s="79" t="s">
        <v>98</v>
      </c>
      <c r="V162" s="125"/>
      <c r="W162" s="142" t="s">
        <v>445</v>
      </c>
      <c r="X162" s="142">
        <v>28</v>
      </c>
      <c r="Y162" s="141">
        <v>0.46666666666666667</v>
      </c>
      <c r="Z162" s="127" t="s">
        <v>100</v>
      </c>
      <c r="AB162" s="126" t="s">
        <v>2483</v>
      </c>
      <c r="AC162" s="144">
        <v>51.59</v>
      </c>
      <c r="AD162" s="144" t="s">
        <v>2748</v>
      </c>
      <c r="AE162" s="144" t="s">
        <v>2514</v>
      </c>
      <c r="AF162" s="144">
        <v>21.5</v>
      </c>
      <c r="AG162" s="144" t="s">
        <v>2748</v>
      </c>
    </row>
    <row r="163" spans="2:33" x14ac:dyDescent="0.3">
      <c r="B163" s="133"/>
      <c r="D163" s="10" t="s">
        <v>446</v>
      </c>
      <c r="E163" s="78">
        <v>53.617787</v>
      </c>
      <c r="F163" s="78">
        <v>-0.17442679</v>
      </c>
      <c r="G163" s="73" t="s">
        <v>447</v>
      </c>
      <c r="I163" s="84">
        <v>192.407909787238</v>
      </c>
      <c r="J163" s="73" t="s">
        <v>96</v>
      </c>
      <c r="K163" s="141">
        <v>2.8088808786529005</v>
      </c>
      <c r="L163" s="123" t="s">
        <v>97</v>
      </c>
      <c r="M163" s="77">
        <v>0.75</v>
      </c>
      <c r="N163" s="124" t="s">
        <v>101</v>
      </c>
      <c r="O163" s="100"/>
      <c r="P163" s="119" t="s">
        <v>93</v>
      </c>
      <c r="Q163" s="119" t="s">
        <v>93</v>
      </c>
      <c r="R163" s="79" t="s">
        <v>98</v>
      </c>
      <c r="S163" s="79" t="s">
        <v>98</v>
      </c>
      <c r="T163" s="100"/>
      <c r="U163" s="79" t="s">
        <v>98</v>
      </c>
      <c r="V163" s="125"/>
      <c r="W163" s="142" t="s">
        <v>448</v>
      </c>
      <c r="X163" s="142">
        <v>28</v>
      </c>
      <c r="Y163" s="141">
        <v>1.2727272727272727</v>
      </c>
      <c r="Z163" s="127" t="s">
        <v>100</v>
      </c>
      <c r="AB163" s="126" t="s">
        <v>2495</v>
      </c>
      <c r="AC163" s="144">
        <v>95.34</v>
      </c>
      <c r="AD163" s="144" t="s">
        <v>2748</v>
      </c>
      <c r="AE163" s="144" t="s">
        <v>2516</v>
      </c>
      <c r="AF163" s="144">
        <v>3.6799999999999997</v>
      </c>
      <c r="AG163" s="144" t="s">
        <v>2748</v>
      </c>
    </row>
    <row r="164" spans="2:33" x14ac:dyDescent="0.3">
      <c r="B164" s="133"/>
      <c r="D164" s="10" t="s">
        <v>449</v>
      </c>
      <c r="E164" s="78">
        <v>51.666997000000002</v>
      </c>
      <c r="F164" s="78">
        <v>0.40185906999999998</v>
      </c>
      <c r="G164" s="73" t="s">
        <v>450</v>
      </c>
      <c r="I164" s="84">
        <v>167.28330579749854</v>
      </c>
      <c r="J164" s="73" t="s">
        <v>96</v>
      </c>
      <c r="K164" s="141">
        <v>4.5610512977411517</v>
      </c>
      <c r="L164" s="123" t="s">
        <v>97</v>
      </c>
      <c r="M164" s="77">
        <v>0.75</v>
      </c>
      <c r="N164" s="124" t="s">
        <v>105</v>
      </c>
      <c r="O164" s="100"/>
      <c r="P164" s="119" t="s">
        <v>93</v>
      </c>
      <c r="Q164" s="119" t="s">
        <v>98</v>
      </c>
      <c r="R164" s="79" t="s">
        <v>98</v>
      </c>
      <c r="S164" s="79" t="s">
        <v>98</v>
      </c>
      <c r="T164" s="100"/>
      <c r="U164" s="79" t="s">
        <v>98</v>
      </c>
      <c r="V164" s="125"/>
      <c r="W164" s="142" t="s">
        <v>108</v>
      </c>
      <c r="X164" s="142">
        <v>19</v>
      </c>
      <c r="Y164" s="141">
        <v>1.3548387096774193</v>
      </c>
      <c r="Z164" s="127" t="s">
        <v>100</v>
      </c>
      <c r="AB164" s="126" t="s">
        <v>2476</v>
      </c>
      <c r="AC164" s="144">
        <v>73.86</v>
      </c>
      <c r="AD164" s="144" t="s">
        <v>2748</v>
      </c>
      <c r="AE164" s="144" t="s">
        <v>2532</v>
      </c>
      <c r="AF164" s="144">
        <v>21.83</v>
      </c>
      <c r="AG164" s="144" t="s">
        <v>2748</v>
      </c>
    </row>
    <row r="165" spans="2:33" x14ac:dyDescent="0.3">
      <c r="B165" s="133"/>
      <c r="D165" s="10" t="s">
        <v>451</v>
      </c>
      <c r="E165" s="78">
        <v>52.864263000000001</v>
      </c>
      <c r="F165" s="78">
        <v>0.52155331000000005</v>
      </c>
      <c r="G165" s="73" t="s">
        <v>452</v>
      </c>
      <c r="I165" s="84">
        <v>157.00870736079997</v>
      </c>
      <c r="J165" s="73" t="s">
        <v>96</v>
      </c>
      <c r="K165" s="141">
        <v>2.183412105136243</v>
      </c>
      <c r="L165" s="123" t="s">
        <v>97</v>
      </c>
      <c r="M165" s="77">
        <v>0.75</v>
      </c>
      <c r="N165" s="124" t="s">
        <v>105</v>
      </c>
      <c r="O165" s="100"/>
      <c r="P165" s="119" t="s">
        <v>93</v>
      </c>
      <c r="Q165" s="119" t="s">
        <v>98</v>
      </c>
      <c r="R165" s="79" t="s">
        <v>98</v>
      </c>
      <c r="S165" s="79" t="s">
        <v>98</v>
      </c>
      <c r="T165" s="100"/>
      <c r="U165" s="79" t="s">
        <v>98</v>
      </c>
      <c r="V165" s="125"/>
      <c r="W165" s="142" t="s">
        <v>108</v>
      </c>
      <c r="X165" s="142">
        <v>28</v>
      </c>
      <c r="Y165" s="141">
        <v>1.9090909090909092</v>
      </c>
      <c r="Z165" s="127" t="s">
        <v>100</v>
      </c>
      <c r="AB165" s="126" t="s">
        <v>2494</v>
      </c>
      <c r="AC165" s="144">
        <v>95.41</v>
      </c>
      <c r="AD165" s="144" t="s">
        <v>2748</v>
      </c>
      <c r="AE165" s="144" t="s">
        <v>2520</v>
      </c>
      <c r="AF165" s="144">
        <v>2.04</v>
      </c>
      <c r="AG165" s="144" t="s">
        <v>2748</v>
      </c>
    </row>
    <row r="166" spans="2:33" x14ac:dyDescent="0.3">
      <c r="B166" s="133"/>
      <c r="D166" s="10" t="s">
        <v>453</v>
      </c>
      <c r="E166" s="78">
        <v>53.183272000000002</v>
      </c>
      <c r="F166" s="78">
        <v>0.33233363999999999</v>
      </c>
      <c r="G166" s="73" t="s">
        <v>454</v>
      </c>
      <c r="I166" s="84">
        <v>1204.8103829616466</v>
      </c>
      <c r="J166" s="73" t="s">
        <v>96</v>
      </c>
      <c r="K166" s="141">
        <v>2.84</v>
      </c>
      <c r="L166" s="123" t="s">
        <v>96</v>
      </c>
      <c r="M166" s="77">
        <v>0.75</v>
      </c>
      <c r="N166" s="124" t="s">
        <v>133</v>
      </c>
      <c r="O166" s="100"/>
      <c r="P166" s="119" t="s">
        <v>93</v>
      </c>
      <c r="Q166" s="119" t="s">
        <v>93</v>
      </c>
      <c r="R166" s="79" t="s">
        <v>93</v>
      </c>
      <c r="S166" s="79" t="s">
        <v>98</v>
      </c>
      <c r="T166" s="100"/>
      <c r="U166" s="79" t="s">
        <v>98</v>
      </c>
      <c r="V166" s="125"/>
      <c r="W166" s="142" t="s">
        <v>127</v>
      </c>
      <c r="X166" s="142">
        <v>19</v>
      </c>
      <c r="Y166" s="141" t="s">
        <v>139</v>
      </c>
      <c r="Z166" s="127" t="s">
        <v>151</v>
      </c>
      <c r="AB166" s="126" t="s">
        <v>2547</v>
      </c>
      <c r="AC166" s="144">
        <v>100</v>
      </c>
      <c r="AD166" s="144" t="s">
        <v>69</v>
      </c>
      <c r="AE166" s="144" t="s">
        <v>69</v>
      </c>
      <c r="AF166" s="144">
        <v>0</v>
      </c>
      <c r="AG166" s="144" t="s">
        <v>69</v>
      </c>
    </row>
    <row r="167" spans="2:33" x14ac:dyDescent="0.3">
      <c r="B167" s="133"/>
      <c r="D167" s="10" t="s">
        <v>455</v>
      </c>
      <c r="E167" s="78">
        <v>52.032949000000002</v>
      </c>
      <c r="F167" s="78">
        <v>1.16506</v>
      </c>
      <c r="G167" s="73" t="s">
        <v>456</v>
      </c>
      <c r="I167" s="84">
        <v>3327.1370549671224</v>
      </c>
      <c r="J167" s="73" t="s">
        <v>96</v>
      </c>
      <c r="K167" s="141">
        <v>2.84</v>
      </c>
      <c r="L167" s="123" t="s">
        <v>96</v>
      </c>
      <c r="M167" s="77">
        <v>0.75</v>
      </c>
      <c r="N167" s="124" t="s">
        <v>133</v>
      </c>
      <c r="O167" s="100"/>
      <c r="P167" s="119" t="s">
        <v>93</v>
      </c>
      <c r="Q167" s="119" t="s">
        <v>93</v>
      </c>
      <c r="R167" s="79" t="s">
        <v>93</v>
      </c>
      <c r="S167" s="79" t="s">
        <v>98</v>
      </c>
      <c r="T167" s="100"/>
      <c r="U167" s="79" t="s">
        <v>93</v>
      </c>
      <c r="V167" s="125" t="s">
        <v>457</v>
      </c>
      <c r="W167" s="142" t="s">
        <v>127</v>
      </c>
      <c r="X167" s="142">
        <v>28</v>
      </c>
      <c r="Y167" s="141" t="s">
        <v>139</v>
      </c>
      <c r="Z167" s="127" t="s">
        <v>100</v>
      </c>
      <c r="AB167" s="126" t="s">
        <v>2488</v>
      </c>
      <c r="AC167" s="144">
        <v>100</v>
      </c>
      <c r="AD167" s="144" t="s">
        <v>69</v>
      </c>
      <c r="AE167" s="144" t="s">
        <v>69</v>
      </c>
      <c r="AF167" s="144">
        <v>0</v>
      </c>
      <c r="AG167" s="144" t="s">
        <v>69</v>
      </c>
    </row>
    <row r="168" spans="2:33" x14ac:dyDescent="0.3">
      <c r="B168" s="133"/>
      <c r="D168" s="10" t="s">
        <v>458</v>
      </c>
      <c r="E168" s="78">
        <v>52.350999000000002</v>
      </c>
      <c r="F168" s="78">
        <v>0.41821925999999998</v>
      </c>
      <c r="G168" s="73" t="s">
        <v>459</v>
      </c>
      <c r="I168" s="84">
        <v>29.064537895478697</v>
      </c>
      <c r="J168" s="73" t="s">
        <v>96</v>
      </c>
      <c r="K168" s="141">
        <v>1.5280555555555555</v>
      </c>
      <c r="L168" s="123" t="s">
        <v>97</v>
      </c>
      <c r="M168" s="77">
        <v>0.75</v>
      </c>
      <c r="N168" s="124" t="s">
        <v>101</v>
      </c>
      <c r="O168" s="100"/>
      <c r="P168" s="119" t="s">
        <v>93</v>
      </c>
      <c r="Q168" s="119" t="s">
        <v>98</v>
      </c>
      <c r="R168" s="79" t="s">
        <v>98</v>
      </c>
      <c r="S168" s="79" t="s">
        <v>98</v>
      </c>
      <c r="T168" s="100"/>
      <c r="U168" s="79" t="s">
        <v>98</v>
      </c>
      <c r="V168" s="125"/>
      <c r="W168" s="142" t="s">
        <v>243</v>
      </c>
      <c r="X168" s="142">
        <v>19</v>
      </c>
      <c r="Y168" s="141">
        <v>6</v>
      </c>
      <c r="Z168" s="127" t="s">
        <v>100</v>
      </c>
      <c r="AB168" s="126" t="s">
        <v>2530</v>
      </c>
      <c r="AC168" s="144">
        <v>36.059999999999995</v>
      </c>
      <c r="AD168" s="144" t="s">
        <v>2748</v>
      </c>
      <c r="AE168" s="144" t="s">
        <v>2483</v>
      </c>
      <c r="AF168" s="144">
        <v>34.910000000000004</v>
      </c>
      <c r="AG168" s="144" t="s">
        <v>2748</v>
      </c>
    </row>
    <row r="169" spans="2:33" x14ac:dyDescent="0.3">
      <c r="B169" s="133"/>
      <c r="D169" s="10" t="s">
        <v>460</v>
      </c>
      <c r="E169" s="78">
        <v>52.405901</v>
      </c>
      <c r="F169" s="78">
        <v>-0.54526185000000005</v>
      </c>
      <c r="G169" s="73" t="s">
        <v>461</v>
      </c>
      <c r="I169" s="84">
        <v>265.94219404155268</v>
      </c>
      <c r="J169" s="73" t="s">
        <v>96</v>
      </c>
      <c r="K169" s="141">
        <v>3.214019434632414</v>
      </c>
      <c r="L169" s="123" t="s">
        <v>97</v>
      </c>
      <c r="M169" s="77">
        <v>0.75</v>
      </c>
      <c r="N169" s="124" t="s">
        <v>105</v>
      </c>
      <c r="O169" s="100"/>
      <c r="P169" s="119" t="s">
        <v>93</v>
      </c>
      <c r="Q169" s="119" t="s">
        <v>93</v>
      </c>
      <c r="R169" s="79" t="s">
        <v>98</v>
      </c>
      <c r="S169" s="79" t="s">
        <v>98</v>
      </c>
      <c r="T169" s="100"/>
      <c r="U169" s="79" t="s">
        <v>98</v>
      </c>
      <c r="V169" s="125"/>
      <c r="W169" s="142" t="s">
        <v>108</v>
      </c>
      <c r="X169" s="142">
        <v>28</v>
      </c>
      <c r="Y169" s="141">
        <v>1</v>
      </c>
      <c r="Z169" s="127" t="s">
        <v>100</v>
      </c>
      <c r="AB169" s="126" t="s">
        <v>2514</v>
      </c>
      <c r="AC169" s="144">
        <v>73.11</v>
      </c>
      <c r="AD169" s="144" t="s">
        <v>2748</v>
      </c>
      <c r="AE169" s="144" t="s">
        <v>2520</v>
      </c>
      <c r="AF169" s="144">
        <v>26.57</v>
      </c>
      <c r="AG169" s="144" t="s">
        <v>2748</v>
      </c>
    </row>
    <row r="170" spans="2:33" x14ac:dyDescent="0.3">
      <c r="B170" s="133"/>
      <c r="D170" s="10" t="s">
        <v>462</v>
      </c>
      <c r="E170" s="78">
        <v>51.842855999999998</v>
      </c>
      <c r="F170" s="78">
        <v>-0.63403025000000002</v>
      </c>
      <c r="G170" s="73" t="s">
        <v>463</v>
      </c>
      <c r="I170" s="84">
        <v>52.51684396257842</v>
      </c>
      <c r="J170" s="73" t="s">
        <v>96</v>
      </c>
      <c r="K170" s="141">
        <v>2.4750000000000001</v>
      </c>
      <c r="L170" s="123" t="s">
        <v>97</v>
      </c>
      <c r="M170" s="77">
        <v>0.75</v>
      </c>
      <c r="N170" s="124" t="s">
        <v>101</v>
      </c>
      <c r="O170" s="100"/>
      <c r="P170" s="119" t="s">
        <v>93</v>
      </c>
      <c r="Q170" s="119" t="s">
        <v>93</v>
      </c>
      <c r="R170" s="79" t="s">
        <v>98</v>
      </c>
      <c r="S170" s="79" t="s">
        <v>98</v>
      </c>
      <c r="T170" s="100"/>
      <c r="U170" s="79" t="s">
        <v>98</v>
      </c>
      <c r="V170" s="125"/>
      <c r="W170" s="142" t="s">
        <v>127</v>
      </c>
      <c r="X170" s="142">
        <v>19</v>
      </c>
      <c r="Y170" s="141">
        <v>3</v>
      </c>
      <c r="Z170" s="127" t="s">
        <v>100</v>
      </c>
      <c r="AB170" s="126" t="s">
        <v>2492</v>
      </c>
      <c r="AC170" s="144">
        <v>83.39</v>
      </c>
      <c r="AD170" s="144" t="s">
        <v>2748</v>
      </c>
      <c r="AE170" s="144" t="s">
        <v>2514</v>
      </c>
      <c r="AF170" s="144">
        <v>12.879999999999999</v>
      </c>
      <c r="AG170" s="144" t="s">
        <v>2748</v>
      </c>
    </row>
    <row r="171" spans="2:33" x14ac:dyDescent="0.3">
      <c r="B171" s="133"/>
      <c r="D171" s="10" t="s">
        <v>464</v>
      </c>
      <c r="E171" s="78">
        <v>51.785192000000002</v>
      </c>
      <c r="F171" s="78">
        <v>1.1066357</v>
      </c>
      <c r="G171" s="73" t="s">
        <v>465</v>
      </c>
      <c r="I171" s="84">
        <v>642.48348349480727</v>
      </c>
      <c r="J171" s="73" t="s">
        <v>96</v>
      </c>
      <c r="K171" s="141">
        <v>2.84</v>
      </c>
      <c r="L171" s="123" t="s">
        <v>96</v>
      </c>
      <c r="M171" s="77">
        <v>0.75</v>
      </c>
      <c r="N171" s="124" t="s">
        <v>133</v>
      </c>
      <c r="O171" s="100"/>
      <c r="P171" s="119" t="s">
        <v>93</v>
      </c>
      <c r="Q171" s="119" t="s">
        <v>93</v>
      </c>
      <c r="R171" s="79" t="s">
        <v>93</v>
      </c>
      <c r="S171" s="79" t="s">
        <v>98</v>
      </c>
      <c r="T171" s="100"/>
      <c r="U171" s="79" t="s">
        <v>98</v>
      </c>
      <c r="V171" s="125"/>
      <c r="W171" s="142" t="s">
        <v>108</v>
      </c>
      <c r="X171" s="142">
        <v>28</v>
      </c>
      <c r="Y171" s="141" t="s">
        <v>139</v>
      </c>
      <c r="Z171" s="127" t="s">
        <v>151</v>
      </c>
      <c r="AB171" s="126" t="s">
        <v>2549</v>
      </c>
      <c r="AC171" s="144">
        <v>100</v>
      </c>
      <c r="AD171" s="144" t="s">
        <v>69</v>
      </c>
      <c r="AE171" s="144" t="s">
        <v>69</v>
      </c>
      <c r="AF171" s="144">
        <v>0</v>
      </c>
      <c r="AG171" s="144" t="s">
        <v>69</v>
      </c>
    </row>
    <row r="172" spans="2:33" x14ac:dyDescent="0.3">
      <c r="B172" s="133"/>
      <c r="D172" s="10" t="s">
        <v>466</v>
      </c>
      <c r="E172" s="78">
        <v>52.085160999999999</v>
      </c>
      <c r="F172" s="78">
        <v>0.48848075000000002</v>
      </c>
      <c r="G172" s="73" t="s">
        <v>467</v>
      </c>
      <c r="I172" s="84">
        <v>41.513123631608927</v>
      </c>
      <c r="J172" s="73" t="s">
        <v>96</v>
      </c>
      <c r="K172" s="141">
        <v>2.4750000107288361</v>
      </c>
      <c r="L172" s="123" t="s">
        <v>97</v>
      </c>
      <c r="M172" s="77">
        <v>0.75</v>
      </c>
      <c r="N172" s="124" t="s">
        <v>109</v>
      </c>
      <c r="O172" s="100"/>
      <c r="P172" s="119" t="s">
        <v>93</v>
      </c>
      <c r="Q172" s="119" t="s">
        <v>98</v>
      </c>
      <c r="R172" s="79" t="s">
        <v>98</v>
      </c>
      <c r="S172" s="79" t="s">
        <v>98</v>
      </c>
      <c r="T172" s="100"/>
      <c r="U172" s="79" t="s">
        <v>98</v>
      </c>
      <c r="V172" s="125"/>
      <c r="W172" s="142" t="s">
        <v>214</v>
      </c>
      <c r="X172" s="142">
        <v>19</v>
      </c>
      <c r="Y172" s="141">
        <v>2.8</v>
      </c>
      <c r="Z172" s="127" t="s">
        <v>100</v>
      </c>
      <c r="AB172" s="126" t="s">
        <v>2483</v>
      </c>
      <c r="AC172" s="144">
        <v>64.010000000000005</v>
      </c>
      <c r="AD172" s="144" t="s">
        <v>2748</v>
      </c>
      <c r="AE172" s="144" t="s">
        <v>2490</v>
      </c>
      <c r="AF172" s="144">
        <v>15.690000000000001</v>
      </c>
      <c r="AG172" s="144" t="s">
        <v>2748</v>
      </c>
    </row>
    <row r="173" spans="2:33" x14ac:dyDescent="0.3">
      <c r="B173" s="133"/>
      <c r="D173" s="10" t="s">
        <v>468</v>
      </c>
      <c r="E173" s="78">
        <v>53.571809000000002</v>
      </c>
      <c r="F173" s="78">
        <v>-0.23763486</v>
      </c>
      <c r="G173" s="73" t="s">
        <v>469</v>
      </c>
      <c r="I173" s="84">
        <v>29.954200390323038</v>
      </c>
      <c r="J173" s="73" t="s">
        <v>96</v>
      </c>
      <c r="K173" s="141">
        <v>0.87999999523162842</v>
      </c>
      <c r="L173" s="123" t="s">
        <v>97</v>
      </c>
      <c r="M173" s="77">
        <v>0.75</v>
      </c>
      <c r="N173" s="124" t="s">
        <v>101</v>
      </c>
      <c r="O173" s="100"/>
      <c r="P173" s="119" t="s">
        <v>93</v>
      </c>
      <c r="Q173" s="119" t="s">
        <v>98</v>
      </c>
      <c r="R173" s="79" t="s">
        <v>98</v>
      </c>
      <c r="S173" s="79" t="s">
        <v>98</v>
      </c>
      <c r="T173" s="100"/>
      <c r="U173" s="79" t="s">
        <v>98</v>
      </c>
      <c r="V173" s="125"/>
      <c r="W173" s="142" t="s">
        <v>159</v>
      </c>
      <c r="X173" s="142">
        <v>14</v>
      </c>
      <c r="Y173" s="141">
        <v>6</v>
      </c>
      <c r="Z173" s="127" t="s">
        <v>100</v>
      </c>
      <c r="AB173" s="126" t="s">
        <v>2495</v>
      </c>
      <c r="AC173" s="144">
        <v>91.75</v>
      </c>
      <c r="AD173" s="144" t="s">
        <v>2748</v>
      </c>
      <c r="AE173" s="144" t="s">
        <v>2516</v>
      </c>
      <c r="AF173" s="144">
        <v>8.25</v>
      </c>
      <c r="AG173" s="144" t="s">
        <v>2748</v>
      </c>
    </row>
    <row r="174" spans="2:33" x14ac:dyDescent="0.3">
      <c r="B174" s="133"/>
      <c r="D174" s="10" t="s">
        <v>470</v>
      </c>
      <c r="E174" s="78">
        <v>52.410654000000001</v>
      </c>
      <c r="F174" s="78">
        <v>1.7215345</v>
      </c>
      <c r="G174" s="73" t="s">
        <v>471</v>
      </c>
      <c r="I174" s="84">
        <v>122.92727569740207</v>
      </c>
      <c r="J174" s="73" t="s">
        <v>96</v>
      </c>
      <c r="K174" s="141">
        <v>2.0596742391658553</v>
      </c>
      <c r="L174" s="123" t="s">
        <v>97</v>
      </c>
      <c r="M174" s="77">
        <v>0.75</v>
      </c>
      <c r="N174" s="124" t="s">
        <v>109</v>
      </c>
      <c r="O174" s="100"/>
      <c r="P174" s="119" t="s">
        <v>93</v>
      </c>
      <c r="Q174" s="119" t="s">
        <v>98</v>
      </c>
      <c r="R174" s="79" t="s">
        <v>98</v>
      </c>
      <c r="S174" s="79" t="s">
        <v>98</v>
      </c>
      <c r="T174" s="100"/>
      <c r="U174" s="79" t="s">
        <v>98</v>
      </c>
      <c r="V174" s="125"/>
      <c r="W174" s="142" t="s">
        <v>108</v>
      </c>
      <c r="X174" s="142">
        <v>19</v>
      </c>
      <c r="Y174" s="141">
        <v>1.68</v>
      </c>
      <c r="Z174" s="127" t="s">
        <v>100</v>
      </c>
      <c r="AB174" s="126" t="s">
        <v>2530</v>
      </c>
      <c r="AC174" s="144">
        <v>32.92</v>
      </c>
      <c r="AD174" s="144" t="s">
        <v>2748</v>
      </c>
      <c r="AE174" s="144" t="s">
        <v>2749</v>
      </c>
      <c r="AF174" s="144">
        <v>30.830000000000002</v>
      </c>
      <c r="AG174" s="144" t="s">
        <v>2748</v>
      </c>
    </row>
    <row r="175" spans="2:33" x14ac:dyDescent="0.3">
      <c r="B175" s="133"/>
      <c r="D175" s="10" t="s">
        <v>472</v>
      </c>
      <c r="E175" s="78">
        <v>52.534914000000001</v>
      </c>
      <c r="F175" s="78">
        <v>-0.98225587000000003</v>
      </c>
      <c r="G175" s="73" t="s">
        <v>473</v>
      </c>
      <c r="I175" s="84">
        <v>103.58882251999611</v>
      </c>
      <c r="J175" s="73" t="s">
        <v>96</v>
      </c>
      <c r="K175" s="141">
        <v>3.8319999999999994</v>
      </c>
      <c r="L175" s="123" t="s">
        <v>97</v>
      </c>
      <c r="M175" s="77">
        <v>0.75</v>
      </c>
      <c r="N175" s="124" t="s">
        <v>109</v>
      </c>
      <c r="O175" s="100"/>
      <c r="P175" s="119" t="s">
        <v>93</v>
      </c>
      <c r="Q175" s="119" t="s">
        <v>98</v>
      </c>
      <c r="R175" s="79" t="s">
        <v>98</v>
      </c>
      <c r="S175" s="79" t="s">
        <v>98</v>
      </c>
      <c r="T175" s="100"/>
      <c r="U175" s="79" t="s">
        <v>98</v>
      </c>
      <c r="V175" s="125"/>
      <c r="W175" s="142" t="s">
        <v>108</v>
      </c>
      <c r="X175" s="142">
        <v>19</v>
      </c>
      <c r="Y175" s="141">
        <v>2.3333333333333335</v>
      </c>
      <c r="Z175" s="127" t="s">
        <v>100</v>
      </c>
      <c r="AB175" s="126" t="s">
        <v>2514</v>
      </c>
      <c r="AC175" s="144">
        <v>57.940000000000005</v>
      </c>
      <c r="AD175" s="144" t="s">
        <v>2748</v>
      </c>
      <c r="AE175" s="144" t="s">
        <v>2526</v>
      </c>
      <c r="AF175" s="144">
        <v>34.910000000000004</v>
      </c>
      <c r="AG175" s="144" t="s">
        <v>2748</v>
      </c>
    </row>
    <row r="176" spans="2:33" x14ac:dyDescent="0.3">
      <c r="B176" s="133"/>
      <c r="D176" s="10" t="s">
        <v>474</v>
      </c>
      <c r="E176" s="78">
        <v>52.276040000000002</v>
      </c>
      <c r="F176" s="78">
        <v>-0.36418475</v>
      </c>
      <c r="G176" s="73" t="s">
        <v>475</v>
      </c>
      <c r="I176" s="84">
        <v>97.040103854938863</v>
      </c>
      <c r="J176" s="73" t="s">
        <v>96</v>
      </c>
      <c r="K176" s="141">
        <v>2.4828137651821871</v>
      </c>
      <c r="L176" s="123" t="s">
        <v>97</v>
      </c>
      <c r="M176" s="77">
        <v>0.75</v>
      </c>
      <c r="N176" s="124" t="s">
        <v>105</v>
      </c>
      <c r="O176" s="100"/>
      <c r="P176" s="119" t="s">
        <v>93</v>
      </c>
      <c r="Q176" s="119" t="s">
        <v>98</v>
      </c>
      <c r="R176" s="79" t="s">
        <v>98</v>
      </c>
      <c r="S176" s="79" t="s">
        <v>98</v>
      </c>
      <c r="T176" s="100"/>
      <c r="U176" s="79" t="s">
        <v>98</v>
      </c>
      <c r="V176" s="125"/>
      <c r="W176" s="142" t="s">
        <v>108</v>
      </c>
      <c r="X176" s="142">
        <v>28</v>
      </c>
      <c r="Y176" s="141">
        <v>3.2307692307692308</v>
      </c>
      <c r="Z176" s="127" t="s">
        <v>100</v>
      </c>
      <c r="AB176" s="126" t="s">
        <v>2535</v>
      </c>
      <c r="AC176" s="144">
        <v>69.83</v>
      </c>
      <c r="AD176" s="144" t="s">
        <v>2748</v>
      </c>
      <c r="AE176" s="144" t="s">
        <v>2514</v>
      </c>
      <c r="AF176" s="144">
        <v>18.899999999999999</v>
      </c>
      <c r="AG176" s="144" t="s">
        <v>2748</v>
      </c>
    </row>
    <row r="177" spans="2:33" x14ac:dyDescent="0.3">
      <c r="B177" s="133"/>
      <c r="D177" s="10" t="s">
        <v>476</v>
      </c>
      <c r="E177" s="78">
        <v>52.773567</v>
      </c>
      <c r="F177" s="78">
        <v>0.37634389000000001</v>
      </c>
      <c r="G177" s="73" t="s">
        <v>477</v>
      </c>
      <c r="I177" s="84">
        <v>1489.8903544298882</v>
      </c>
      <c r="J177" s="73" t="s">
        <v>96</v>
      </c>
      <c r="K177" s="141">
        <v>2.84</v>
      </c>
      <c r="L177" s="123" t="s">
        <v>96</v>
      </c>
      <c r="M177" s="77">
        <v>0.75</v>
      </c>
      <c r="N177" s="124" t="s">
        <v>133</v>
      </c>
      <c r="O177" s="100"/>
      <c r="P177" s="119" t="s">
        <v>93</v>
      </c>
      <c r="Q177" s="119" t="s">
        <v>93</v>
      </c>
      <c r="R177" s="79" t="s">
        <v>93</v>
      </c>
      <c r="S177" s="79" t="s">
        <v>98</v>
      </c>
      <c r="T177" s="100"/>
      <c r="U177" s="79" t="s">
        <v>93</v>
      </c>
      <c r="V177" s="125" t="s">
        <v>478</v>
      </c>
      <c r="W177" s="142" t="s">
        <v>479</v>
      </c>
      <c r="X177" s="142">
        <v>28</v>
      </c>
      <c r="Y177" s="141" t="s">
        <v>139</v>
      </c>
      <c r="Z177" s="127" t="s">
        <v>100</v>
      </c>
      <c r="AB177" s="126" t="s">
        <v>2494</v>
      </c>
      <c r="AC177" s="144">
        <v>100</v>
      </c>
      <c r="AD177" s="144" t="s">
        <v>69</v>
      </c>
      <c r="AE177" s="144" t="s">
        <v>69</v>
      </c>
      <c r="AF177" s="144">
        <v>0</v>
      </c>
      <c r="AG177" s="144" t="s">
        <v>69</v>
      </c>
    </row>
    <row r="178" spans="2:33" x14ac:dyDescent="0.3">
      <c r="B178" s="133"/>
      <c r="D178" s="10" t="s">
        <v>480</v>
      </c>
      <c r="E178" s="78">
        <v>53.545828</v>
      </c>
      <c r="F178" s="78">
        <v>-0.15879393</v>
      </c>
      <c r="G178" s="73" t="s">
        <v>481</v>
      </c>
      <c r="I178" s="84">
        <v>54.938331354560759</v>
      </c>
      <c r="J178" s="73" t="s">
        <v>96</v>
      </c>
      <c r="K178" s="141">
        <v>1.878839776234092</v>
      </c>
      <c r="L178" s="123" t="s">
        <v>97</v>
      </c>
      <c r="M178" s="77">
        <v>0.75</v>
      </c>
      <c r="N178" s="124" t="s">
        <v>109</v>
      </c>
      <c r="O178" s="100"/>
      <c r="P178" s="119" t="s">
        <v>93</v>
      </c>
      <c r="Q178" s="119" t="s">
        <v>98</v>
      </c>
      <c r="R178" s="79" t="s">
        <v>98</v>
      </c>
      <c r="S178" s="79" t="s">
        <v>98</v>
      </c>
      <c r="T178" s="100"/>
      <c r="U178" s="79" t="s">
        <v>98</v>
      </c>
      <c r="V178" s="125"/>
      <c r="W178" s="142" t="s">
        <v>108</v>
      </c>
      <c r="X178" s="142">
        <v>28</v>
      </c>
      <c r="Y178" s="141">
        <v>6</v>
      </c>
      <c r="Z178" s="127" t="s">
        <v>100</v>
      </c>
      <c r="AB178" s="126" t="s">
        <v>2495</v>
      </c>
      <c r="AC178" s="144">
        <v>88.070000000000007</v>
      </c>
      <c r="AD178" s="144" t="s">
        <v>2748</v>
      </c>
      <c r="AE178" s="144" t="s">
        <v>2516</v>
      </c>
      <c r="AF178" s="144">
        <v>10.09</v>
      </c>
      <c r="AG178" s="144" t="s">
        <v>2748</v>
      </c>
    </row>
    <row r="179" spans="2:33" x14ac:dyDescent="0.3">
      <c r="B179" s="133"/>
      <c r="D179" s="10" t="s">
        <v>482</v>
      </c>
      <c r="E179" s="78">
        <v>52.428201999999999</v>
      </c>
      <c r="F179" s="78">
        <v>0.51070583999999997</v>
      </c>
      <c r="G179" s="73" t="s">
        <v>483</v>
      </c>
      <c r="I179" s="84">
        <v>85.226991329411746</v>
      </c>
      <c r="J179" s="73" t="s">
        <v>96</v>
      </c>
      <c r="K179" s="141">
        <v>1.6373325954164775</v>
      </c>
      <c r="L179" s="123" t="s">
        <v>97</v>
      </c>
      <c r="M179" s="77">
        <v>0.75</v>
      </c>
      <c r="N179" s="124" t="s">
        <v>115</v>
      </c>
      <c r="O179" s="100"/>
      <c r="P179" s="119" t="s">
        <v>93</v>
      </c>
      <c r="Q179" s="119" t="s">
        <v>98</v>
      </c>
      <c r="R179" s="79" t="s">
        <v>98</v>
      </c>
      <c r="S179" s="79" t="s">
        <v>98</v>
      </c>
      <c r="T179" s="100"/>
      <c r="U179" s="79" t="s">
        <v>98</v>
      </c>
      <c r="V179" s="125"/>
      <c r="W179" s="142" t="s">
        <v>108</v>
      </c>
      <c r="X179" s="142">
        <v>28</v>
      </c>
      <c r="Y179" s="141">
        <v>2.625</v>
      </c>
      <c r="Z179" s="127" t="s">
        <v>100</v>
      </c>
      <c r="AB179" s="126" t="s">
        <v>2530</v>
      </c>
      <c r="AC179" s="144">
        <v>55.37</v>
      </c>
      <c r="AD179" s="144" t="s">
        <v>2748</v>
      </c>
      <c r="AE179" s="144" t="s">
        <v>2494</v>
      </c>
      <c r="AF179" s="144">
        <v>35.69</v>
      </c>
      <c r="AG179" s="144" t="s">
        <v>2748</v>
      </c>
    </row>
    <row r="180" spans="2:33" x14ac:dyDescent="0.3">
      <c r="B180" s="133"/>
      <c r="D180" s="10" t="s">
        <v>484</v>
      </c>
      <c r="E180" s="78">
        <v>51.682569000000001</v>
      </c>
      <c r="F180" s="78">
        <v>0.71488867</v>
      </c>
      <c r="G180" s="73" t="s">
        <v>485</v>
      </c>
      <c r="I180" s="84">
        <v>50.262586362860041</v>
      </c>
      <c r="J180" s="73" t="s">
        <v>96</v>
      </c>
      <c r="K180" s="141">
        <v>2.8256152760945978</v>
      </c>
      <c r="L180" s="123" t="s">
        <v>97</v>
      </c>
      <c r="M180" s="77">
        <v>0.75</v>
      </c>
      <c r="N180" s="124" t="s">
        <v>109</v>
      </c>
      <c r="O180" s="100"/>
      <c r="P180" s="119" t="s">
        <v>93</v>
      </c>
      <c r="Q180" s="119" t="s">
        <v>98</v>
      </c>
      <c r="R180" s="79" t="s">
        <v>98</v>
      </c>
      <c r="S180" s="79" t="s">
        <v>98</v>
      </c>
      <c r="T180" s="100"/>
      <c r="U180" s="79" t="s">
        <v>98</v>
      </c>
      <c r="V180" s="125"/>
      <c r="W180" s="142" t="s">
        <v>176</v>
      </c>
      <c r="X180" s="142">
        <v>19</v>
      </c>
      <c r="Y180" s="141">
        <v>3.8181818181818183</v>
      </c>
      <c r="Z180" s="127" t="s">
        <v>100</v>
      </c>
      <c r="AB180" s="126" t="s">
        <v>2476</v>
      </c>
      <c r="AC180" s="144">
        <v>73.209999999999994</v>
      </c>
      <c r="AD180" s="144" t="s">
        <v>2748</v>
      </c>
      <c r="AE180" s="144" t="s">
        <v>2532</v>
      </c>
      <c r="AF180" s="144">
        <v>13.51</v>
      </c>
      <c r="AG180" s="144" t="s">
        <v>2748</v>
      </c>
    </row>
    <row r="181" spans="2:33" x14ac:dyDescent="0.3">
      <c r="B181" s="133"/>
      <c r="D181" s="10" t="s">
        <v>33</v>
      </c>
      <c r="E181" s="78">
        <v>52.102549000000003</v>
      </c>
      <c r="F181" s="78">
        <v>0.80721679000000002</v>
      </c>
      <c r="G181" s="73" t="s">
        <v>486</v>
      </c>
      <c r="I181" s="84">
        <v>50.142180912429986</v>
      </c>
      <c r="J181" s="73" t="s">
        <v>96</v>
      </c>
      <c r="K181" s="141">
        <v>3.3833333333333333</v>
      </c>
      <c r="L181" s="123" t="s">
        <v>97</v>
      </c>
      <c r="M181" s="77">
        <v>0.75</v>
      </c>
      <c r="N181" s="124" t="s">
        <v>105</v>
      </c>
      <c r="O181" s="100"/>
      <c r="P181" s="119" t="s">
        <v>93</v>
      </c>
      <c r="Q181" s="119" t="s">
        <v>98</v>
      </c>
      <c r="R181" s="79" t="s">
        <v>98</v>
      </c>
      <c r="S181" s="79" t="s">
        <v>98</v>
      </c>
      <c r="T181" s="100"/>
      <c r="U181" s="79" t="s">
        <v>98</v>
      </c>
      <c r="V181" s="125"/>
      <c r="W181" s="142" t="s">
        <v>108</v>
      </c>
      <c r="X181" s="142">
        <v>19</v>
      </c>
      <c r="Y181" s="141">
        <v>4.2</v>
      </c>
      <c r="Z181" s="127" t="s">
        <v>100</v>
      </c>
      <c r="AB181" s="126" t="s">
        <v>2490</v>
      </c>
      <c r="AC181" s="144">
        <v>47.07</v>
      </c>
      <c r="AD181" s="144" t="s">
        <v>2748</v>
      </c>
      <c r="AE181" s="144" t="s">
        <v>2530</v>
      </c>
      <c r="AF181" s="144">
        <v>34.81</v>
      </c>
      <c r="AG181" s="144" t="s">
        <v>2748</v>
      </c>
    </row>
    <row r="182" spans="2:33" x14ac:dyDescent="0.3">
      <c r="B182" s="133"/>
      <c r="D182" s="10" t="s">
        <v>487</v>
      </c>
      <c r="E182" s="78">
        <v>51.926839999999999</v>
      </c>
      <c r="F182" s="78">
        <v>-0.67365803999999996</v>
      </c>
      <c r="G182" s="73" t="s">
        <v>488</v>
      </c>
      <c r="I182" s="84">
        <v>964.46103632817221</v>
      </c>
      <c r="J182" s="73" t="s">
        <v>96</v>
      </c>
      <c r="K182" s="141">
        <v>3.2408617550673631</v>
      </c>
      <c r="L182" s="123" t="s">
        <v>97</v>
      </c>
      <c r="M182" s="77">
        <v>0.75</v>
      </c>
      <c r="N182" s="124" t="s">
        <v>124</v>
      </c>
      <c r="O182" s="100"/>
      <c r="P182" s="119" t="s">
        <v>93</v>
      </c>
      <c r="Q182" s="119" t="s">
        <v>93</v>
      </c>
      <c r="R182" s="79" t="s">
        <v>98</v>
      </c>
      <c r="S182" s="79" t="s">
        <v>98</v>
      </c>
      <c r="T182" s="100"/>
      <c r="U182" s="79" t="s">
        <v>98</v>
      </c>
      <c r="V182" s="125"/>
      <c r="W182" s="142" t="s">
        <v>251</v>
      </c>
      <c r="X182" s="142">
        <v>28</v>
      </c>
      <c r="Y182" s="141">
        <v>0.28000000000000003</v>
      </c>
      <c r="Z182" s="127" t="s">
        <v>100</v>
      </c>
      <c r="AB182" s="126" t="s">
        <v>2492</v>
      </c>
      <c r="AC182" s="144">
        <v>80.12</v>
      </c>
      <c r="AD182" s="144" t="s">
        <v>2748</v>
      </c>
      <c r="AE182" s="144" t="s">
        <v>2514</v>
      </c>
      <c r="AF182" s="144">
        <v>10.97</v>
      </c>
      <c r="AG182" s="144" t="s">
        <v>2748</v>
      </c>
    </row>
    <row r="183" spans="2:33" x14ac:dyDescent="0.3">
      <c r="B183" s="133"/>
      <c r="D183" s="10" t="s">
        <v>489</v>
      </c>
      <c r="E183" s="78">
        <v>52.211252000000002</v>
      </c>
      <c r="F183" s="78">
        <v>1.5854330999999999</v>
      </c>
      <c r="G183" s="73" t="s">
        <v>490</v>
      </c>
      <c r="I183" s="84">
        <v>134.66680711433304</v>
      </c>
      <c r="J183" s="73" t="s">
        <v>96</v>
      </c>
      <c r="K183" s="141">
        <v>3.9077064192623174</v>
      </c>
      <c r="L183" s="123" t="s">
        <v>97</v>
      </c>
      <c r="M183" s="77">
        <v>0.75</v>
      </c>
      <c r="N183" s="124" t="s">
        <v>181</v>
      </c>
      <c r="O183" s="100"/>
      <c r="P183" s="119" t="s">
        <v>93</v>
      </c>
      <c r="Q183" s="119" t="s">
        <v>93</v>
      </c>
      <c r="R183" s="79" t="s">
        <v>98</v>
      </c>
      <c r="S183" s="79" t="s">
        <v>98</v>
      </c>
      <c r="T183" s="100"/>
      <c r="U183" s="79" t="s">
        <v>98</v>
      </c>
      <c r="V183" s="125"/>
      <c r="W183" s="142" t="s">
        <v>491</v>
      </c>
      <c r="X183" s="142">
        <v>19</v>
      </c>
      <c r="Y183" s="141">
        <v>2.3333333333333335</v>
      </c>
      <c r="Z183" s="127" t="s">
        <v>100</v>
      </c>
      <c r="AB183" s="126" t="s">
        <v>2488</v>
      </c>
      <c r="AC183" s="144">
        <v>78.039999999999992</v>
      </c>
      <c r="AD183" s="144" t="s">
        <v>2748</v>
      </c>
      <c r="AE183" s="144" t="s">
        <v>2522</v>
      </c>
      <c r="AF183" s="144">
        <v>8.3099999999999987</v>
      </c>
      <c r="AG183" s="144" t="s">
        <v>2748</v>
      </c>
    </row>
    <row r="184" spans="2:33" x14ac:dyDescent="0.3">
      <c r="B184" s="133"/>
      <c r="D184" s="10" t="s">
        <v>492</v>
      </c>
      <c r="E184" s="78">
        <v>51.994472000000002</v>
      </c>
      <c r="F184" s="78">
        <v>-0.24226722000000001</v>
      </c>
      <c r="G184" s="73" t="s">
        <v>493</v>
      </c>
      <c r="I184" s="84">
        <v>1132.560423511919</v>
      </c>
      <c r="J184" s="73" t="s">
        <v>96</v>
      </c>
      <c r="K184" s="141">
        <v>3.2599999904632568</v>
      </c>
      <c r="L184" s="123" t="s">
        <v>97</v>
      </c>
      <c r="M184" s="77">
        <v>0.75</v>
      </c>
      <c r="N184" s="124" t="s">
        <v>181</v>
      </c>
      <c r="O184" s="100"/>
      <c r="P184" s="119" t="s">
        <v>93</v>
      </c>
      <c r="Q184" s="119" t="s">
        <v>93</v>
      </c>
      <c r="R184" s="79" t="s">
        <v>93</v>
      </c>
      <c r="S184" s="79" t="s">
        <v>98</v>
      </c>
      <c r="T184" s="100"/>
      <c r="U184" s="79" t="s">
        <v>98</v>
      </c>
      <c r="V184" s="125"/>
      <c r="W184" s="142" t="s">
        <v>159</v>
      </c>
      <c r="X184" s="142">
        <v>28</v>
      </c>
      <c r="Y184" s="141" t="s">
        <v>139</v>
      </c>
      <c r="Z184" s="127" t="s">
        <v>151</v>
      </c>
      <c r="AB184" s="126" t="s">
        <v>2524</v>
      </c>
      <c r="AC184" s="144">
        <v>94.77</v>
      </c>
      <c r="AD184" s="144" t="s">
        <v>69</v>
      </c>
      <c r="AE184" s="144" t="s">
        <v>2483</v>
      </c>
      <c r="AF184" s="144">
        <v>5.2299999999999995</v>
      </c>
      <c r="AG184" s="144" t="s">
        <v>2748</v>
      </c>
    </row>
    <row r="185" spans="2:33" x14ac:dyDescent="0.3">
      <c r="B185" s="133"/>
      <c r="D185" s="10" t="s">
        <v>494</v>
      </c>
      <c r="E185" s="78">
        <v>52.105474999999998</v>
      </c>
      <c r="F185" s="78">
        <v>0.26135895999999997</v>
      </c>
      <c r="G185" s="73" t="s">
        <v>495</v>
      </c>
      <c r="I185" s="84">
        <v>131.81052226246436</v>
      </c>
      <c r="J185" s="73" t="s">
        <v>96</v>
      </c>
      <c r="K185" s="141">
        <v>3.2630932143389475</v>
      </c>
      <c r="L185" s="123" t="s">
        <v>97</v>
      </c>
      <c r="M185" s="77">
        <v>0.75</v>
      </c>
      <c r="N185" s="124" t="s">
        <v>109</v>
      </c>
      <c r="O185" s="100"/>
      <c r="P185" s="119" t="s">
        <v>93</v>
      </c>
      <c r="Q185" s="119" t="s">
        <v>93</v>
      </c>
      <c r="R185" s="79" t="s">
        <v>98</v>
      </c>
      <c r="S185" s="79" t="s">
        <v>98</v>
      </c>
      <c r="T185" s="100"/>
      <c r="U185" s="79" t="s">
        <v>98</v>
      </c>
      <c r="V185" s="125"/>
      <c r="W185" s="142" t="s">
        <v>108</v>
      </c>
      <c r="X185" s="142">
        <v>28</v>
      </c>
      <c r="Y185" s="141">
        <v>2.4705882352941178</v>
      </c>
      <c r="Z185" s="127" t="s">
        <v>100</v>
      </c>
      <c r="AB185" s="126" t="s">
        <v>2483</v>
      </c>
      <c r="AC185" s="144">
        <v>66.25</v>
      </c>
      <c r="AD185" s="144" t="s">
        <v>2748</v>
      </c>
      <c r="AE185" s="144" t="s">
        <v>2530</v>
      </c>
      <c r="AF185" s="144">
        <v>18.11</v>
      </c>
      <c r="AG185" s="144" t="s">
        <v>2748</v>
      </c>
    </row>
    <row r="186" spans="2:33" x14ac:dyDescent="0.3">
      <c r="B186" s="133"/>
      <c r="D186" s="10" t="s">
        <v>496</v>
      </c>
      <c r="E186" s="78">
        <v>52.432457999999997</v>
      </c>
      <c r="F186" s="78">
        <v>0.25496755999999998</v>
      </c>
      <c r="G186" s="73" t="s">
        <v>497</v>
      </c>
      <c r="I186" s="84">
        <v>38.897649680600367</v>
      </c>
      <c r="J186" s="73" t="s">
        <v>96</v>
      </c>
      <c r="K186" s="141">
        <v>2.19</v>
      </c>
      <c r="L186" s="123" t="s">
        <v>97</v>
      </c>
      <c r="M186" s="77">
        <v>0.75</v>
      </c>
      <c r="N186" s="124" t="s">
        <v>109</v>
      </c>
      <c r="O186" s="100"/>
      <c r="P186" s="119" t="s">
        <v>93</v>
      </c>
      <c r="Q186" s="119" t="s">
        <v>98</v>
      </c>
      <c r="R186" s="79" t="s">
        <v>98</v>
      </c>
      <c r="S186" s="79" t="s">
        <v>98</v>
      </c>
      <c r="T186" s="100"/>
      <c r="U186" s="79" t="s">
        <v>98</v>
      </c>
      <c r="V186" s="125"/>
      <c r="W186" s="142" t="s">
        <v>108</v>
      </c>
      <c r="X186" s="142">
        <v>19</v>
      </c>
      <c r="Y186" s="141">
        <v>4.666666666666667</v>
      </c>
      <c r="Z186" s="127" t="s">
        <v>100</v>
      </c>
      <c r="AB186" s="126" t="s">
        <v>2483</v>
      </c>
      <c r="AC186" s="144">
        <v>39.340000000000003</v>
      </c>
      <c r="AD186" s="144" t="s">
        <v>2748</v>
      </c>
      <c r="AE186" s="144" t="s">
        <v>2520</v>
      </c>
      <c r="AF186" s="144">
        <v>32.79</v>
      </c>
      <c r="AG186" s="144" t="s">
        <v>2748</v>
      </c>
    </row>
    <row r="187" spans="2:33" x14ac:dyDescent="0.3">
      <c r="B187" s="133"/>
      <c r="D187" s="10" t="s">
        <v>498</v>
      </c>
      <c r="E187" s="78">
        <v>52.467610000000001</v>
      </c>
      <c r="F187" s="78">
        <v>0.29268819000000001</v>
      </c>
      <c r="G187" s="73" t="s">
        <v>499</v>
      </c>
      <c r="I187" s="84">
        <v>127.34214221317097</v>
      </c>
      <c r="J187" s="73" t="s">
        <v>96</v>
      </c>
      <c r="K187" s="141">
        <v>2.910250470390177</v>
      </c>
      <c r="L187" s="123" t="s">
        <v>97</v>
      </c>
      <c r="M187" s="77">
        <v>0.75</v>
      </c>
      <c r="N187" s="124" t="s">
        <v>115</v>
      </c>
      <c r="O187" s="100"/>
      <c r="P187" s="119" t="s">
        <v>93</v>
      </c>
      <c r="Q187" s="119" t="s">
        <v>93</v>
      </c>
      <c r="R187" s="79" t="s">
        <v>98</v>
      </c>
      <c r="S187" s="79" t="s">
        <v>98</v>
      </c>
      <c r="T187" s="100"/>
      <c r="U187" s="79" t="s">
        <v>98</v>
      </c>
      <c r="V187" s="125"/>
      <c r="W187" s="142" t="s">
        <v>108</v>
      </c>
      <c r="X187" s="142">
        <v>28</v>
      </c>
      <c r="Y187" s="141">
        <v>6</v>
      </c>
      <c r="Z187" s="127" t="s">
        <v>100</v>
      </c>
      <c r="AB187" s="126" t="s">
        <v>2494</v>
      </c>
      <c r="AC187" s="144">
        <v>70.12</v>
      </c>
      <c r="AD187" s="144" t="s">
        <v>2748</v>
      </c>
      <c r="AE187" s="144" t="s">
        <v>2520</v>
      </c>
      <c r="AF187" s="144">
        <v>15.36</v>
      </c>
      <c r="AG187" s="144" t="s">
        <v>2748</v>
      </c>
    </row>
    <row r="188" spans="2:33" x14ac:dyDescent="0.3">
      <c r="B188" s="133"/>
      <c r="D188" s="10" t="s">
        <v>500</v>
      </c>
      <c r="E188" s="78">
        <v>52.997003999999997</v>
      </c>
      <c r="F188" s="78">
        <v>-0.74942874999999998</v>
      </c>
      <c r="G188" s="73" t="s">
        <v>501</v>
      </c>
      <c r="I188" s="84">
        <v>61.045563368041101</v>
      </c>
      <c r="J188" s="73" t="s">
        <v>96</v>
      </c>
      <c r="K188" s="141">
        <v>2.84</v>
      </c>
      <c r="L188" s="123" t="s">
        <v>96</v>
      </c>
      <c r="M188" s="77">
        <v>0.75</v>
      </c>
      <c r="N188" s="124" t="s">
        <v>105</v>
      </c>
      <c r="O188" s="100"/>
      <c r="P188" s="119" t="s">
        <v>98</v>
      </c>
      <c r="Q188" s="119" t="s">
        <v>98</v>
      </c>
      <c r="R188" s="79" t="s">
        <v>98</v>
      </c>
      <c r="S188" s="79" t="s">
        <v>98</v>
      </c>
      <c r="T188" s="100"/>
      <c r="U188" s="79" t="s">
        <v>98</v>
      </c>
      <c r="V188" s="125"/>
      <c r="W188" s="142" t="s">
        <v>108</v>
      </c>
      <c r="X188" s="142">
        <v>19</v>
      </c>
      <c r="Y188" s="141">
        <v>3.5</v>
      </c>
      <c r="Z188" s="127" t="s">
        <v>100</v>
      </c>
      <c r="AB188" s="126" t="s">
        <v>2516</v>
      </c>
      <c r="AC188" s="144">
        <v>55.83</v>
      </c>
      <c r="AD188" s="144" t="s">
        <v>2748</v>
      </c>
      <c r="AE188" s="144" t="s">
        <v>2520</v>
      </c>
      <c r="AF188" s="144">
        <v>23.69</v>
      </c>
      <c r="AG188" s="144" t="s">
        <v>2748</v>
      </c>
    </row>
    <row r="189" spans="2:33" x14ac:dyDescent="0.3">
      <c r="B189" s="133"/>
      <c r="D189" s="10" t="s">
        <v>502</v>
      </c>
      <c r="E189" s="78">
        <v>52.296816</v>
      </c>
      <c r="F189" s="78">
        <v>-1.1025537000000001</v>
      </c>
      <c r="G189" s="73" t="s">
        <v>503</v>
      </c>
      <c r="I189" s="84">
        <v>116.61936793320496</v>
      </c>
      <c r="J189" s="73" t="s">
        <v>96</v>
      </c>
      <c r="K189" s="141">
        <v>2.6545901639344258</v>
      </c>
      <c r="L189" s="123" t="s">
        <v>97</v>
      </c>
      <c r="M189" s="77">
        <v>0.75</v>
      </c>
      <c r="N189" s="124" t="s">
        <v>109</v>
      </c>
      <c r="O189" s="100"/>
      <c r="P189" s="119" t="s">
        <v>93</v>
      </c>
      <c r="Q189" s="119" t="s">
        <v>98</v>
      </c>
      <c r="R189" s="79" t="s">
        <v>98</v>
      </c>
      <c r="S189" s="79" t="s">
        <v>98</v>
      </c>
      <c r="T189" s="100"/>
      <c r="U189" s="79" t="s">
        <v>98</v>
      </c>
      <c r="V189" s="125"/>
      <c r="W189" s="142" t="s">
        <v>108</v>
      </c>
      <c r="X189" s="142">
        <v>28</v>
      </c>
      <c r="Y189" s="141">
        <v>2.4705882352941178</v>
      </c>
      <c r="Z189" s="127" t="s">
        <v>100</v>
      </c>
      <c r="AB189" s="126" t="s">
        <v>2514</v>
      </c>
      <c r="AC189" s="144">
        <v>58.96</v>
      </c>
      <c r="AD189" s="144" t="s">
        <v>2748</v>
      </c>
      <c r="AE189" s="144" t="s">
        <v>2493</v>
      </c>
      <c r="AF189" s="144">
        <v>36.21</v>
      </c>
      <c r="AG189" s="144" t="s">
        <v>2748</v>
      </c>
    </row>
    <row r="190" spans="2:33" x14ac:dyDescent="0.3">
      <c r="B190" s="133"/>
      <c r="D190" s="10" t="s">
        <v>504</v>
      </c>
      <c r="E190" s="78">
        <v>52.080559999999998</v>
      </c>
      <c r="F190" s="78">
        <v>0.7054127</v>
      </c>
      <c r="G190" s="73" t="s">
        <v>505</v>
      </c>
      <c r="I190" s="84">
        <v>124.16477616015547</v>
      </c>
      <c r="J190" s="73" t="s">
        <v>96</v>
      </c>
      <c r="K190" s="141">
        <v>3.9722520523807296</v>
      </c>
      <c r="L190" s="123" t="s">
        <v>97</v>
      </c>
      <c r="M190" s="77">
        <v>0.75</v>
      </c>
      <c r="N190" s="124" t="s">
        <v>105</v>
      </c>
      <c r="O190" s="100"/>
      <c r="P190" s="119" t="s">
        <v>93</v>
      </c>
      <c r="Q190" s="119" t="s">
        <v>98</v>
      </c>
      <c r="R190" s="79" t="s">
        <v>98</v>
      </c>
      <c r="S190" s="79" t="s">
        <v>98</v>
      </c>
      <c r="T190" s="100"/>
      <c r="U190" s="79" t="s">
        <v>98</v>
      </c>
      <c r="V190" s="125"/>
      <c r="W190" s="142" t="s">
        <v>108</v>
      </c>
      <c r="X190" s="142">
        <v>28</v>
      </c>
      <c r="Y190" s="141">
        <v>2.625</v>
      </c>
      <c r="Z190" s="127" t="s">
        <v>100</v>
      </c>
      <c r="AB190" s="126" t="s">
        <v>2490</v>
      </c>
      <c r="AC190" s="144">
        <v>52.2</v>
      </c>
      <c r="AD190" s="144" t="s">
        <v>2748</v>
      </c>
      <c r="AE190" s="144" t="s">
        <v>2530</v>
      </c>
      <c r="AF190" s="144">
        <v>31.28</v>
      </c>
      <c r="AG190" s="144" t="s">
        <v>2748</v>
      </c>
    </row>
    <row r="191" spans="2:33" x14ac:dyDescent="0.3">
      <c r="B191" s="133"/>
      <c r="D191" s="10" t="s">
        <v>506</v>
      </c>
      <c r="E191" s="78">
        <v>52.496191000000003</v>
      </c>
      <c r="F191" s="78">
        <v>1.2291927</v>
      </c>
      <c r="G191" s="73" t="s">
        <v>507</v>
      </c>
      <c r="I191" s="84">
        <v>146.72741973241085</v>
      </c>
      <c r="J191" s="73" t="s">
        <v>96</v>
      </c>
      <c r="K191" s="141">
        <v>1.9158333333333331</v>
      </c>
      <c r="L191" s="123" t="s">
        <v>97</v>
      </c>
      <c r="M191" s="77">
        <v>0.75</v>
      </c>
      <c r="N191" s="124" t="s">
        <v>124</v>
      </c>
      <c r="O191" s="100"/>
      <c r="P191" s="119" t="s">
        <v>93</v>
      </c>
      <c r="Q191" s="119" t="s">
        <v>98</v>
      </c>
      <c r="R191" s="79" t="s">
        <v>98</v>
      </c>
      <c r="S191" s="79" t="s">
        <v>98</v>
      </c>
      <c r="T191" s="100"/>
      <c r="U191" s="79" t="s">
        <v>98</v>
      </c>
      <c r="V191" s="125"/>
      <c r="W191" s="142" t="s">
        <v>108</v>
      </c>
      <c r="X191" s="142">
        <v>28</v>
      </c>
      <c r="Y191" s="141">
        <v>2.1</v>
      </c>
      <c r="Z191" s="127" t="s">
        <v>100</v>
      </c>
      <c r="AB191" s="126" t="s">
        <v>2530</v>
      </c>
      <c r="AC191" s="144">
        <v>71.02000000000001</v>
      </c>
      <c r="AD191" s="144" t="s">
        <v>2748</v>
      </c>
      <c r="AE191" s="144" t="s">
        <v>2749</v>
      </c>
      <c r="AF191" s="144">
        <v>12.21</v>
      </c>
      <c r="AG191" s="144" t="s">
        <v>2748</v>
      </c>
    </row>
    <row r="192" spans="2:33" x14ac:dyDescent="0.3">
      <c r="B192" s="133"/>
      <c r="D192" s="10" t="s">
        <v>508</v>
      </c>
      <c r="E192" s="78">
        <v>53.391615999999999</v>
      </c>
      <c r="F192" s="78">
        <v>4.1408499000000001E-2</v>
      </c>
      <c r="G192" s="73" t="s">
        <v>509</v>
      </c>
      <c r="I192" s="84">
        <v>437.96144755596703</v>
      </c>
      <c r="J192" s="73" t="s">
        <v>96</v>
      </c>
      <c r="K192" s="141">
        <v>2.4607696389765112</v>
      </c>
      <c r="L192" s="123" t="s">
        <v>97</v>
      </c>
      <c r="M192" s="77">
        <v>0.75</v>
      </c>
      <c r="N192" s="124" t="s">
        <v>105</v>
      </c>
      <c r="O192" s="100"/>
      <c r="P192" s="119" t="s">
        <v>93</v>
      </c>
      <c r="Q192" s="119" t="s">
        <v>93</v>
      </c>
      <c r="R192" s="79" t="s">
        <v>98</v>
      </c>
      <c r="S192" s="79" t="s">
        <v>98</v>
      </c>
      <c r="T192" s="100"/>
      <c r="U192" s="79" t="s">
        <v>98</v>
      </c>
      <c r="V192" s="125"/>
      <c r="W192" s="142" t="s">
        <v>448</v>
      </c>
      <c r="X192" s="142">
        <v>28</v>
      </c>
      <c r="Y192" s="141">
        <v>0.7</v>
      </c>
      <c r="Z192" s="127" t="s">
        <v>100</v>
      </c>
      <c r="AB192" s="126" t="s">
        <v>2495</v>
      </c>
      <c r="AC192" s="144">
        <v>76.22</v>
      </c>
      <c r="AD192" s="144" t="s">
        <v>2748</v>
      </c>
      <c r="AE192" s="144" t="s">
        <v>2516</v>
      </c>
      <c r="AF192" s="144">
        <v>14.31</v>
      </c>
      <c r="AG192" s="144" t="s">
        <v>2748</v>
      </c>
    </row>
    <row r="193" spans="2:33" x14ac:dyDescent="0.3">
      <c r="B193" s="133"/>
      <c r="D193" s="10" t="s">
        <v>510</v>
      </c>
      <c r="E193" s="78">
        <v>52.520285999999999</v>
      </c>
      <c r="F193" s="78">
        <v>1.7362599000000001</v>
      </c>
      <c r="G193" s="73" t="s">
        <v>511</v>
      </c>
      <c r="I193" s="84">
        <v>1835.1596727297797</v>
      </c>
      <c r="J193" s="73" t="s">
        <v>96</v>
      </c>
      <c r="K193" s="141">
        <v>3.2262864240582565</v>
      </c>
      <c r="L193" s="123" t="s">
        <v>97</v>
      </c>
      <c r="M193" s="77">
        <v>0.75</v>
      </c>
      <c r="N193" s="124" t="s">
        <v>133</v>
      </c>
      <c r="O193" s="100"/>
      <c r="P193" s="119" t="s">
        <v>93</v>
      </c>
      <c r="Q193" s="119" t="s">
        <v>93</v>
      </c>
      <c r="R193" s="79" t="s">
        <v>98</v>
      </c>
      <c r="S193" s="79" t="s">
        <v>98</v>
      </c>
      <c r="T193" s="100"/>
      <c r="U193" s="79" t="s">
        <v>98</v>
      </c>
      <c r="V193" s="125"/>
      <c r="W193" s="142" t="s">
        <v>108</v>
      </c>
      <c r="X193" s="142">
        <v>28</v>
      </c>
      <c r="Y193" s="141">
        <v>0.6</v>
      </c>
      <c r="Z193" s="127" t="s">
        <v>151</v>
      </c>
      <c r="AB193" s="126" t="s">
        <v>2551</v>
      </c>
      <c r="AC193" s="144">
        <v>91.84</v>
      </c>
      <c r="AD193" s="144" t="s">
        <v>69</v>
      </c>
      <c r="AE193" s="144" t="s">
        <v>2749</v>
      </c>
      <c r="AF193" s="144">
        <v>8.16</v>
      </c>
      <c r="AG193" s="144" t="s">
        <v>2748</v>
      </c>
    </row>
    <row r="194" spans="2:33" x14ac:dyDescent="0.3">
      <c r="B194" s="133"/>
      <c r="D194" s="10" t="s">
        <v>512</v>
      </c>
      <c r="E194" s="78">
        <v>52.719889999999999</v>
      </c>
      <c r="F194" s="78">
        <v>1.5367542000000001</v>
      </c>
      <c r="G194" s="73" t="s">
        <v>513</v>
      </c>
      <c r="I194" s="84">
        <v>75.701582362055774</v>
      </c>
      <c r="J194" s="73" t="s">
        <v>96</v>
      </c>
      <c r="K194" s="141">
        <v>4.0599999999999996</v>
      </c>
      <c r="L194" s="123" t="s">
        <v>97</v>
      </c>
      <c r="M194" s="77">
        <v>0.75</v>
      </c>
      <c r="N194" s="124" t="s">
        <v>105</v>
      </c>
      <c r="O194" s="100"/>
      <c r="P194" s="119" t="s">
        <v>93</v>
      </c>
      <c r="Q194" s="119" t="s">
        <v>93</v>
      </c>
      <c r="R194" s="79" t="s">
        <v>98</v>
      </c>
      <c r="S194" s="79" t="s">
        <v>98</v>
      </c>
      <c r="T194" s="100"/>
      <c r="U194" s="79" t="s">
        <v>98</v>
      </c>
      <c r="V194" s="125"/>
      <c r="W194" s="142" t="s">
        <v>108</v>
      </c>
      <c r="X194" s="142">
        <v>19</v>
      </c>
      <c r="Y194" s="141">
        <v>2.8</v>
      </c>
      <c r="Z194" s="127" t="s">
        <v>100</v>
      </c>
      <c r="AB194" s="126" t="s">
        <v>2530</v>
      </c>
      <c r="AC194" s="144">
        <v>60.940000000000005</v>
      </c>
      <c r="AD194" s="144" t="s">
        <v>2748</v>
      </c>
      <c r="AE194" s="144" t="s">
        <v>2749</v>
      </c>
      <c r="AF194" s="144">
        <v>34.380000000000003</v>
      </c>
      <c r="AG194" s="144" t="s">
        <v>2748</v>
      </c>
    </row>
    <row r="195" spans="2:33" x14ac:dyDescent="0.3">
      <c r="B195" s="133"/>
      <c r="D195" s="10" t="s">
        <v>514</v>
      </c>
      <c r="E195" s="78">
        <v>53.319727</v>
      </c>
      <c r="F195" s="78">
        <v>0.23511573999999999</v>
      </c>
      <c r="G195" s="73" t="s">
        <v>515</v>
      </c>
      <c r="I195" s="84">
        <v>431.4662424244342</v>
      </c>
      <c r="J195" s="73" t="s">
        <v>96</v>
      </c>
      <c r="K195" s="141">
        <v>3.776459174052877</v>
      </c>
      <c r="L195" s="123" t="s">
        <v>97</v>
      </c>
      <c r="M195" s="77">
        <v>0.75</v>
      </c>
      <c r="N195" s="124" t="s">
        <v>133</v>
      </c>
      <c r="O195" s="100"/>
      <c r="P195" s="119" t="s">
        <v>93</v>
      </c>
      <c r="Q195" s="119" t="s">
        <v>93</v>
      </c>
      <c r="R195" s="79" t="s">
        <v>98</v>
      </c>
      <c r="S195" s="79" t="s">
        <v>98</v>
      </c>
      <c r="T195" s="100"/>
      <c r="U195" s="79" t="s">
        <v>98</v>
      </c>
      <c r="V195" s="125"/>
      <c r="W195" s="142" t="s">
        <v>108</v>
      </c>
      <c r="X195" s="142">
        <v>28</v>
      </c>
      <c r="Y195" s="141">
        <v>1.1052631578947369</v>
      </c>
      <c r="Z195" s="127" t="s">
        <v>100</v>
      </c>
      <c r="AB195" s="126" t="s">
        <v>2495</v>
      </c>
      <c r="AC195" s="144">
        <v>63.160000000000004</v>
      </c>
      <c r="AD195" s="144" t="s">
        <v>2748</v>
      </c>
      <c r="AE195" s="144" t="s">
        <v>2498</v>
      </c>
      <c r="AF195" s="144">
        <v>15.42</v>
      </c>
      <c r="AG195" s="144" t="s">
        <v>2748</v>
      </c>
    </row>
    <row r="196" spans="2:33" x14ac:dyDescent="0.3">
      <c r="B196" s="133"/>
      <c r="D196" s="10" t="s">
        <v>516</v>
      </c>
      <c r="E196" s="78">
        <v>51.733584999999998</v>
      </c>
      <c r="F196" s="78">
        <v>0.73329935999999996</v>
      </c>
      <c r="G196" s="73" t="s">
        <v>517</v>
      </c>
      <c r="I196" s="84">
        <v>308.5122099602699</v>
      </c>
      <c r="J196" s="73" t="s">
        <v>96</v>
      </c>
      <c r="K196" s="141">
        <v>1.7093860055879093</v>
      </c>
      <c r="L196" s="123" t="s">
        <v>97</v>
      </c>
      <c r="M196" s="77">
        <v>0.75</v>
      </c>
      <c r="N196" s="124" t="s">
        <v>101</v>
      </c>
      <c r="O196" s="100"/>
      <c r="P196" s="119" t="s">
        <v>93</v>
      </c>
      <c r="Q196" s="119" t="s">
        <v>93</v>
      </c>
      <c r="R196" s="79" t="s">
        <v>98</v>
      </c>
      <c r="S196" s="79" t="s">
        <v>98</v>
      </c>
      <c r="T196" s="100"/>
      <c r="U196" s="79" t="s">
        <v>98</v>
      </c>
      <c r="V196" s="125"/>
      <c r="W196" s="142" t="s">
        <v>165</v>
      </c>
      <c r="X196" s="142">
        <v>28</v>
      </c>
      <c r="Y196" s="141">
        <v>1.6153846153846154</v>
      </c>
      <c r="Z196" s="127" t="s">
        <v>100</v>
      </c>
      <c r="AB196" s="126" t="s">
        <v>2476</v>
      </c>
      <c r="AC196" s="144">
        <v>56.46</v>
      </c>
      <c r="AD196" s="144" t="s">
        <v>2748</v>
      </c>
      <c r="AE196" s="144" t="s">
        <v>2532</v>
      </c>
      <c r="AF196" s="144">
        <v>33.42</v>
      </c>
      <c r="AG196" s="144" t="s">
        <v>2748</v>
      </c>
    </row>
    <row r="197" spans="2:33" x14ac:dyDescent="0.3">
      <c r="B197" s="133"/>
      <c r="D197" s="10" t="s">
        <v>518</v>
      </c>
      <c r="E197" s="78">
        <v>53.355730999999999</v>
      </c>
      <c r="F197" s="78">
        <v>0.10941813</v>
      </c>
      <c r="G197" s="73" t="s">
        <v>519</v>
      </c>
      <c r="I197" s="84">
        <v>38.309000811831183</v>
      </c>
      <c r="J197" s="73" t="s">
        <v>96</v>
      </c>
      <c r="K197" s="141">
        <v>2.84</v>
      </c>
      <c r="L197" s="123" t="s">
        <v>96</v>
      </c>
      <c r="M197" s="77">
        <v>0.75</v>
      </c>
      <c r="N197" s="124" t="s">
        <v>109</v>
      </c>
      <c r="O197" s="100"/>
      <c r="P197" s="119" t="s">
        <v>93</v>
      </c>
      <c r="Q197" s="119" t="s">
        <v>98</v>
      </c>
      <c r="R197" s="79" t="s">
        <v>98</v>
      </c>
      <c r="S197" s="79" t="s">
        <v>98</v>
      </c>
      <c r="T197" s="100"/>
      <c r="U197" s="79" t="s">
        <v>98</v>
      </c>
      <c r="V197" s="125"/>
      <c r="W197" s="142" t="s">
        <v>108</v>
      </c>
      <c r="X197" s="142">
        <v>19</v>
      </c>
      <c r="Y197" s="141">
        <v>5.25</v>
      </c>
      <c r="Z197" s="127" t="s">
        <v>100</v>
      </c>
      <c r="AB197" s="126" t="s">
        <v>2495</v>
      </c>
      <c r="AC197" s="144">
        <v>59.63</v>
      </c>
      <c r="AD197" s="144" t="s">
        <v>2748</v>
      </c>
      <c r="AE197" s="144" t="s">
        <v>2516</v>
      </c>
      <c r="AF197" s="144">
        <v>23.73</v>
      </c>
      <c r="AG197" s="144" t="s">
        <v>2748</v>
      </c>
    </row>
    <row r="198" spans="2:33" x14ac:dyDescent="0.3">
      <c r="B198" s="133"/>
      <c r="D198" s="10" t="s">
        <v>520</v>
      </c>
      <c r="E198" s="78">
        <v>51.948672000000002</v>
      </c>
      <c r="F198" s="78">
        <v>1.0528698999999999</v>
      </c>
      <c r="G198" s="73" t="s">
        <v>521</v>
      </c>
      <c r="I198" s="84">
        <v>184.4678392505445</v>
      </c>
      <c r="J198" s="73" t="s">
        <v>96</v>
      </c>
      <c r="K198" s="141">
        <v>3.5255555474758151</v>
      </c>
      <c r="L198" s="123" t="s">
        <v>97</v>
      </c>
      <c r="M198" s="77">
        <v>0.75</v>
      </c>
      <c r="N198" s="124" t="s">
        <v>109</v>
      </c>
      <c r="O198" s="100"/>
      <c r="P198" s="119" t="s">
        <v>93</v>
      </c>
      <c r="Q198" s="119" t="s">
        <v>93</v>
      </c>
      <c r="R198" s="79" t="s">
        <v>98</v>
      </c>
      <c r="S198" s="79" t="s">
        <v>98</v>
      </c>
      <c r="T198" s="100"/>
      <c r="U198" s="79" t="s">
        <v>98</v>
      </c>
      <c r="V198" s="125"/>
      <c r="W198" s="142" t="s">
        <v>108</v>
      </c>
      <c r="X198" s="142">
        <v>28</v>
      </c>
      <c r="Y198" s="141">
        <v>1.68</v>
      </c>
      <c r="Z198" s="127" t="s">
        <v>100</v>
      </c>
      <c r="AB198" s="126" t="s">
        <v>2522</v>
      </c>
      <c r="AC198" s="144">
        <v>75.2</v>
      </c>
      <c r="AD198" s="144" t="s">
        <v>2748</v>
      </c>
      <c r="AE198" s="144" t="s">
        <v>2490</v>
      </c>
      <c r="AF198" s="144">
        <v>14.030000000000001</v>
      </c>
      <c r="AG198" s="144" t="s">
        <v>2748</v>
      </c>
    </row>
    <row r="199" spans="2:33" x14ac:dyDescent="0.3">
      <c r="B199" s="133"/>
      <c r="D199" s="10" t="s">
        <v>522</v>
      </c>
      <c r="E199" s="78">
        <v>52.570953000000003</v>
      </c>
      <c r="F199" s="78">
        <v>0.12246314</v>
      </c>
      <c r="G199" s="73" t="s">
        <v>523</v>
      </c>
      <c r="I199" s="84">
        <v>499.95018695237684</v>
      </c>
      <c r="J199" s="73" t="s">
        <v>96</v>
      </c>
      <c r="K199" s="141">
        <v>3.2998718306253432</v>
      </c>
      <c r="L199" s="123" t="s">
        <v>97</v>
      </c>
      <c r="M199" s="77">
        <v>0.75</v>
      </c>
      <c r="N199" s="124" t="s">
        <v>105</v>
      </c>
      <c r="O199" s="100"/>
      <c r="P199" s="119" t="s">
        <v>93</v>
      </c>
      <c r="Q199" s="119" t="s">
        <v>93</v>
      </c>
      <c r="R199" s="79" t="s">
        <v>98</v>
      </c>
      <c r="S199" s="79" t="s">
        <v>98</v>
      </c>
      <c r="T199" s="100"/>
      <c r="U199" s="79" t="s">
        <v>98</v>
      </c>
      <c r="V199" s="125"/>
      <c r="W199" s="142" t="s">
        <v>108</v>
      </c>
      <c r="X199" s="142">
        <v>28</v>
      </c>
      <c r="Y199" s="141">
        <v>0.82</v>
      </c>
      <c r="Z199" s="127" t="s">
        <v>100</v>
      </c>
      <c r="AB199" s="126" t="s">
        <v>2520</v>
      </c>
      <c r="AC199" s="144">
        <v>73.13</v>
      </c>
      <c r="AD199" s="144" t="s">
        <v>2748</v>
      </c>
      <c r="AE199" s="144" t="s">
        <v>2494</v>
      </c>
      <c r="AF199" s="144">
        <v>18.34</v>
      </c>
      <c r="AG199" s="144" t="s">
        <v>2748</v>
      </c>
    </row>
    <row r="200" spans="2:33" x14ac:dyDescent="0.3">
      <c r="B200" s="133"/>
      <c r="D200" s="10" t="s">
        <v>524</v>
      </c>
      <c r="E200" s="78">
        <v>52.492753999999998</v>
      </c>
      <c r="F200" s="78">
        <v>-0.88500146000000002</v>
      </c>
      <c r="G200" s="73" t="s">
        <v>525</v>
      </c>
      <c r="I200" s="84">
        <v>431.17860718174018</v>
      </c>
      <c r="J200" s="73" t="s">
        <v>96</v>
      </c>
      <c r="K200" s="141">
        <v>2.84</v>
      </c>
      <c r="L200" s="123" t="s">
        <v>96</v>
      </c>
      <c r="M200" s="77">
        <v>0.75</v>
      </c>
      <c r="N200" s="124" t="s">
        <v>115</v>
      </c>
      <c r="O200" s="100"/>
      <c r="P200" s="119" t="s">
        <v>93</v>
      </c>
      <c r="Q200" s="119" t="s">
        <v>93</v>
      </c>
      <c r="R200" s="79" t="s">
        <v>93</v>
      </c>
      <c r="S200" s="79" t="s">
        <v>98</v>
      </c>
      <c r="T200" s="100"/>
      <c r="U200" s="79" t="s">
        <v>98</v>
      </c>
      <c r="V200" s="125"/>
      <c r="W200" s="142" t="s">
        <v>108</v>
      </c>
      <c r="X200" s="142">
        <v>28</v>
      </c>
      <c r="Y200" s="141" t="s">
        <v>139</v>
      </c>
      <c r="Z200" s="127" t="s">
        <v>151</v>
      </c>
      <c r="AB200" s="126" t="s">
        <v>2526</v>
      </c>
      <c r="AC200" s="144">
        <v>100</v>
      </c>
      <c r="AD200" s="144" t="s">
        <v>69</v>
      </c>
      <c r="AE200" s="144" t="s">
        <v>69</v>
      </c>
      <c r="AF200" s="144">
        <v>0</v>
      </c>
      <c r="AG200" s="144" t="s">
        <v>69</v>
      </c>
    </row>
    <row r="201" spans="2:33" x14ac:dyDescent="0.3">
      <c r="B201" s="133"/>
      <c r="D201" s="10" t="s">
        <v>526</v>
      </c>
      <c r="E201" s="78">
        <v>53.386254999999998</v>
      </c>
      <c r="F201" s="78">
        <v>-0.38319561000000002</v>
      </c>
      <c r="G201" s="73" t="s">
        <v>527</v>
      </c>
      <c r="I201" s="84">
        <v>125.24842521402601</v>
      </c>
      <c r="J201" s="73" t="s">
        <v>96</v>
      </c>
      <c r="K201" s="141">
        <v>1.731493320888992</v>
      </c>
      <c r="L201" s="123" t="s">
        <v>97</v>
      </c>
      <c r="M201" s="77">
        <v>0.75</v>
      </c>
      <c r="N201" s="124" t="s">
        <v>109</v>
      </c>
      <c r="O201" s="100"/>
      <c r="P201" s="119" t="s">
        <v>93</v>
      </c>
      <c r="Q201" s="119" t="s">
        <v>98</v>
      </c>
      <c r="R201" s="79" t="s">
        <v>98</v>
      </c>
      <c r="S201" s="79" t="s">
        <v>98</v>
      </c>
      <c r="T201" s="100"/>
      <c r="U201" s="79" t="s">
        <v>98</v>
      </c>
      <c r="V201" s="125"/>
      <c r="W201" s="142" t="s">
        <v>108</v>
      </c>
      <c r="X201" s="142">
        <v>28</v>
      </c>
      <c r="Y201" s="141">
        <v>2.8</v>
      </c>
      <c r="Z201" s="127" t="s">
        <v>100</v>
      </c>
      <c r="AB201" s="126" t="s">
        <v>2516</v>
      </c>
      <c r="AC201" s="144">
        <v>57.19</v>
      </c>
      <c r="AD201" s="144" t="s">
        <v>2748</v>
      </c>
      <c r="AE201" s="144" t="s">
        <v>2495</v>
      </c>
      <c r="AF201" s="144">
        <v>38.72</v>
      </c>
      <c r="AG201" s="144" t="s">
        <v>2748</v>
      </c>
    </row>
    <row r="202" spans="2:33" x14ac:dyDescent="0.3">
      <c r="B202" s="133"/>
      <c r="D202" s="10" t="s">
        <v>528</v>
      </c>
      <c r="E202" s="78">
        <v>52.067300000000003</v>
      </c>
      <c r="F202" s="78">
        <v>-0.53819958999999995</v>
      </c>
      <c r="G202" s="73" t="s">
        <v>529</v>
      </c>
      <c r="I202" s="84">
        <v>252.91833782003442</v>
      </c>
      <c r="J202" s="73" t="s">
        <v>96</v>
      </c>
      <c r="K202" s="141">
        <v>3.3481970382558628</v>
      </c>
      <c r="L202" s="123" t="s">
        <v>97</v>
      </c>
      <c r="M202" s="77">
        <v>0.75</v>
      </c>
      <c r="N202" s="124" t="s">
        <v>124</v>
      </c>
      <c r="O202" s="100"/>
      <c r="P202" s="119" t="s">
        <v>93</v>
      </c>
      <c r="Q202" s="119" t="s">
        <v>93</v>
      </c>
      <c r="R202" s="79" t="s">
        <v>98</v>
      </c>
      <c r="S202" s="79" t="s">
        <v>98</v>
      </c>
      <c r="T202" s="100"/>
      <c r="U202" s="79" t="s">
        <v>98</v>
      </c>
      <c r="V202" s="125"/>
      <c r="W202" s="142" t="s">
        <v>530</v>
      </c>
      <c r="X202" s="142">
        <v>28</v>
      </c>
      <c r="Y202" s="141">
        <v>2</v>
      </c>
      <c r="Z202" s="127" t="s">
        <v>100</v>
      </c>
      <c r="AB202" s="126" t="s">
        <v>2492</v>
      </c>
      <c r="AC202" s="144">
        <v>38.68</v>
      </c>
      <c r="AD202" s="144" t="s">
        <v>2748</v>
      </c>
      <c r="AE202" s="144" t="s">
        <v>2514</v>
      </c>
      <c r="AF202" s="144">
        <v>36.17</v>
      </c>
      <c r="AG202" s="144" t="s">
        <v>2748</v>
      </c>
    </row>
    <row r="203" spans="2:33" x14ac:dyDescent="0.3">
      <c r="B203" s="133"/>
      <c r="D203" s="10" t="s">
        <v>531</v>
      </c>
      <c r="E203" s="78">
        <v>52.973598000000003</v>
      </c>
      <c r="F203" s="78">
        <v>-0.64794289999999999</v>
      </c>
      <c r="G203" s="73" t="s">
        <v>532</v>
      </c>
      <c r="I203" s="84">
        <v>1292.8334564177119</v>
      </c>
      <c r="J203" s="73" t="s">
        <v>96</v>
      </c>
      <c r="K203" s="141">
        <v>2.84</v>
      </c>
      <c r="L203" s="123" t="s">
        <v>96</v>
      </c>
      <c r="M203" s="77">
        <v>0.75</v>
      </c>
      <c r="N203" s="124" t="s">
        <v>105</v>
      </c>
      <c r="O203" s="100"/>
      <c r="P203" s="119" t="s">
        <v>93</v>
      </c>
      <c r="Q203" s="119" t="s">
        <v>93</v>
      </c>
      <c r="R203" s="79" t="s">
        <v>93</v>
      </c>
      <c r="S203" s="79" t="s">
        <v>98</v>
      </c>
      <c r="T203" s="100"/>
      <c r="U203" s="79" t="s">
        <v>98</v>
      </c>
      <c r="V203" s="125"/>
      <c r="W203" s="142" t="s">
        <v>108</v>
      </c>
      <c r="X203" s="142">
        <v>28</v>
      </c>
      <c r="Y203" s="141" t="s">
        <v>533</v>
      </c>
      <c r="Z203" s="127" t="s">
        <v>151</v>
      </c>
      <c r="AB203" s="126" t="s">
        <v>2528</v>
      </c>
      <c r="AC203" s="144">
        <v>100</v>
      </c>
      <c r="AD203" s="144" t="s">
        <v>69</v>
      </c>
      <c r="AE203" s="144" t="s">
        <v>69</v>
      </c>
      <c r="AF203" s="144">
        <v>0</v>
      </c>
      <c r="AG203" s="144" t="s">
        <v>69</v>
      </c>
    </row>
    <row r="204" spans="2:33" x14ac:dyDescent="0.3">
      <c r="B204" s="133"/>
      <c r="D204" s="10" t="s">
        <v>534</v>
      </c>
      <c r="E204" s="78">
        <v>52.667831</v>
      </c>
      <c r="F204" s="78">
        <v>0.99480069999999998</v>
      </c>
      <c r="G204" s="73" t="s">
        <v>535</v>
      </c>
      <c r="I204" s="84">
        <v>49.232450842513963</v>
      </c>
      <c r="J204" s="73" t="s">
        <v>96</v>
      </c>
      <c r="K204" s="141">
        <v>1.5325</v>
      </c>
      <c r="L204" s="123" t="s">
        <v>97</v>
      </c>
      <c r="M204" s="77">
        <v>0.75</v>
      </c>
      <c r="N204" s="124" t="s">
        <v>101</v>
      </c>
      <c r="O204" s="100"/>
      <c r="P204" s="119" t="s">
        <v>93</v>
      </c>
      <c r="Q204" s="119" t="s">
        <v>98</v>
      </c>
      <c r="R204" s="79" t="s">
        <v>98</v>
      </c>
      <c r="S204" s="79" t="s">
        <v>98</v>
      </c>
      <c r="T204" s="100"/>
      <c r="U204" s="79" t="s">
        <v>98</v>
      </c>
      <c r="V204" s="125"/>
      <c r="W204" s="142" t="s">
        <v>536</v>
      </c>
      <c r="X204" s="142">
        <v>19</v>
      </c>
      <c r="Y204" s="141">
        <v>3.5</v>
      </c>
      <c r="Z204" s="127" t="s">
        <v>100</v>
      </c>
      <c r="AB204" s="126" t="s">
        <v>2494</v>
      </c>
      <c r="AC204" s="144">
        <v>78.69</v>
      </c>
      <c r="AD204" s="144" t="s">
        <v>2748</v>
      </c>
      <c r="AE204" s="144" t="s">
        <v>2530</v>
      </c>
      <c r="AF204" s="144">
        <v>17.580000000000002</v>
      </c>
      <c r="AG204" s="144" t="s">
        <v>2748</v>
      </c>
    </row>
    <row r="205" spans="2:33" x14ac:dyDescent="0.3">
      <c r="B205" s="133"/>
      <c r="D205" s="10" t="s">
        <v>537</v>
      </c>
      <c r="E205" s="78">
        <v>51.686368000000002</v>
      </c>
      <c r="F205" s="78">
        <v>0.77169005999999996</v>
      </c>
      <c r="G205" s="73" t="s">
        <v>538</v>
      </c>
      <c r="I205" s="84">
        <v>97.147130921987795</v>
      </c>
      <c r="J205" s="73" t="s">
        <v>96</v>
      </c>
      <c r="K205" s="141">
        <v>2.9593055438664226</v>
      </c>
      <c r="L205" s="123" t="s">
        <v>97</v>
      </c>
      <c r="M205" s="77">
        <v>0.75</v>
      </c>
      <c r="N205" s="124" t="s">
        <v>109</v>
      </c>
      <c r="O205" s="100"/>
      <c r="P205" s="119" t="s">
        <v>93</v>
      </c>
      <c r="Q205" s="119" t="s">
        <v>98</v>
      </c>
      <c r="R205" s="79" t="s">
        <v>98</v>
      </c>
      <c r="S205" s="79" t="s">
        <v>98</v>
      </c>
      <c r="T205" s="100"/>
      <c r="U205" s="79" t="s">
        <v>98</v>
      </c>
      <c r="V205" s="125"/>
      <c r="W205" s="142" t="s">
        <v>390</v>
      </c>
      <c r="X205" s="142">
        <v>19</v>
      </c>
      <c r="Y205" s="141">
        <v>2.2105263157894739</v>
      </c>
      <c r="Z205" s="127" t="s">
        <v>100</v>
      </c>
      <c r="AB205" s="126" t="s">
        <v>2476</v>
      </c>
      <c r="AC205" s="144">
        <v>73.989999999999995</v>
      </c>
      <c r="AD205" s="144" t="s">
        <v>2748</v>
      </c>
      <c r="AE205" s="144" t="s">
        <v>2532</v>
      </c>
      <c r="AF205" s="144">
        <v>21.23</v>
      </c>
      <c r="AG205" s="144" t="s">
        <v>2748</v>
      </c>
    </row>
    <row r="206" spans="2:33" x14ac:dyDescent="0.3">
      <c r="B206" s="133"/>
      <c r="D206" s="10" t="s">
        <v>539</v>
      </c>
      <c r="E206" s="78">
        <v>52.096010999999997</v>
      </c>
      <c r="F206" s="78">
        <v>1.4727006000000001E-2</v>
      </c>
      <c r="G206" s="73" t="s">
        <v>540</v>
      </c>
      <c r="I206" s="84">
        <v>159.72451918716689</v>
      </c>
      <c r="J206" s="73" t="s">
        <v>96</v>
      </c>
      <c r="K206" s="141">
        <v>2.0268750071525572</v>
      </c>
      <c r="L206" s="123" t="s">
        <v>97</v>
      </c>
      <c r="M206" s="77">
        <v>0.75</v>
      </c>
      <c r="N206" s="124" t="s">
        <v>133</v>
      </c>
      <c r="O206" s="100"/>
      <c r="P206" s="119" t="s">
        <v>93</v>
      </c>
      <c r="Q206" s="119" t="s">
        <v>93</v>
      </c>
      <c r="R206" s="79" t="s">
        <v>98</v>
      </c>
      <c r="S206" s="79" t="s">
        <v>98</v>
      </c>
      <c r="T206" s="100"/>
      <c r="U206" s="79" t="s">
        <v>98</v>
      </c>
      <c r="V206" s="125"/>
      <c r="W206" s="142" t="s">
        <v>108</v>
      </c>
      <c r="X206" s="142">
        <v>19</v>
      </c>
      <c r="Y206" s="141">
        <v>1.0769230769230769</v>
      </c>
      <c r="Z206" s="127" t="s">
        <v>100</v>
      </c>
      <c r="AB206" s="126" t="s">
        <v>2483</v>
      </c>
      <c r="AC206" s="144">
        <v>75.570000000000007</v>
      </c>
      <c r="AD206" s="144" t="s">
        <v>2748</v>
      </c>
      <c r="AE206" s="144" t="s">
        <v>2530</v>
      </c>
      <c r="AF206" s="144">
        <v>7.6499999999999995</v>
      </c>
      <c r="AG206" s="144" t="s">
        <v>2748</v>
      </c>
    </row>
    <row r="207" spans="2:33" x14ac:dyDescent="0.3">
      <c r="B207" s="133"/>
      <c r="D207" s="10" t="s">
        <v>541</v>
      </c>
      <c r="E207" s="78">
        <v>52.098405999999997</v>
      </c>
      <c r="F207" s="78">
        <v>1.3288774000000001</v>
      </c>
      <c r="G207" s="73" t="s">
        <v>542</v>
      </c>
      <c r="I207" s="84">
        <v>107.25449956642241</v>
      </c>
      <c r="J207" s="73" t="s">
        <v>96</v>
      </c>
      <c r="K207" s="141">
        <v>3.4565511474552841</v>
      </c>
      <c r="L207" s="123" t="s">
        <v>97</v>
      </c>
      <c r="M207" s="77">
        <v>0.75</v>
      </c>
      <c r="N207" s="124" t="s">
        <v>109</v>
      </c>
      <c r="O207" s="100"/>
      <c r="P207" s="119" t="s">
        <v>98</v>
      </c>
      <c r="Q207" s="119" t="s">
        <v>98</v>
      </c>
      <c r="R207" s="79" t="s">
        <v>98</v>
      </c>
      <c r="S207" s="79" t="s">
        <v>98</v>
      </c>
      <c r="T207" s="100"/>
      <c r="U207" s="79" t="s">
        <v>98</v>
      </c>
      <c r="V207" s="125"/>
      <c r="W207" s="142" t="s">
        <v>214</v>
      </c>
      <c r="X207" s="142">
        <v>19</v>
      </c>
      <c r="Y207" s="141">
        <v>1.826086956521739</v>
      </c>
      <c r="Z207" s="127" t="s">
        <v>100</v>
      </c>
      <c r="AB207" s="126" t="s">
        <v>2488</v>
      </c>
      <c r="AC207" s="144">
        <v>93.97</v>
      </c>
      <c r="AD207" s="144" t="s">
        <v>2748</v>
      </c>
      <c r="AE207" s="144" t="s">
        <v>2490</v>
      </c>
      <c r="AF207" s="144">
        <v>2.2599999999999998</v>
      </c>
      <c r="AG207" s="144" t="s">
        <v>2748</v>
      </c>
    </row>
    <row r="208" spans="2:33" x14ac:dyDescent="0.3">
      <c r="B208" s="133"/>
      <c r="D208" s="10" t="s">
        <v>543</v>
      </c>
      <c r="E208" s="78">
        <v>53.139544999999998</v>
      </c>
      <c r="F208" s="78">
        <v>-0.38754116999999999</v>
      </c>
      <c r="G208" s="73" t="s">
        <v>544</v>
      </c>
      <c r="I208" s="84">
        <v>80.430840887280979</v>
      </c>
      <c r="J208" s="73" t="s">
        <v>96</v>
      </c>
      <c r="K208" s="141">
        <v>2.9594252873563223</v>
      </c>
      <c r="L208" s="123" t="s">
        <v>97</v>
      </c>
      <c r="M208" s="77">
        <v>0.75</v>
      </c>
      <c r="N208" s="124" t="s">
        <v>109</v>
      </c>
      <c r="O208" s="100"/>
      <c r="P208" s="119" t="s">
        <v>93</v>
      </c>
      <c r="Q208" s="119" t="s">
        <v>98</v>
      </c>
      <c r="R208" s="79" t="s">
        <v>98</v>
      </c>
      <c r="S208" s="79" t="s">
        <v>98</v>
      </c>
      <c r="T208" s="100"/>
      <c r="U208" s="79" t="s">
        <v>98</v>
      </c>
      <c r="V208" s="125"/>
      <c r="W208" s="142" t="s">
        <v>108</v>
      </c>
      <c r="X208" s="142">
        <v>28</v>
      </c>
      <c r="Y208" s="141">
        <v>3.8181818181818183</v>
      </c>
      <c r="Z208" s="127" t="s">
        <v>100</v>
      </c>
      <c r="AB208" s="126" t="s">
        <v>2516</v>
      </c>
      <c r="AC208" s="144">
        <v>82.13000000000001</v>
      </c>
      <c r="AD208" s="144" t="s">
        <v>2748</v>
      </c>
      <c r="AE208" s="144" t="s">
        <v>2520</v>
      </c>
      <c r="AF208" s="144">
        <v>10.209999999999999</v>
      </c>
      <c r="AG208" s="144" t="s">
        <v>2748</v>
      </c>
    </row>
    <row r="209" spans="2:33" x14ac:dyDescent="0.3">
      <c r="B209" s="133"/>
      <c r="D209" s="10" t="s">
        <v>545</v>
      </c>
      <c r="E209" s="78">
        <v>52.344968000000001</v>
      </c>
      <c r="F209" s="78">
        <v>0.48352126000000001</v>
      </c>
      <c r="G209" s="73" t="s">
        <v>546</v>
      </c>
      <c r="I209" s="84">
        <v>429.11833614104802</v>
      </c>
      <c r="J209" s="73" t="s">
        <v>96</v>
      </c>
      <c r="K209" s="141">
        <v>1.6842857142857144</v>
      </c>
      <c r="L209" s="123" t="s">
        <v>97</v>
      </c>
      <c r="M209" s="77">
        <v>0.75</v>
      </c>
      <c r="N209" s="124" t="s">
        <v>181</v>
      </c>
      <c r="O209" s="100"/>
      <c r="P209" s="119" t="s">
        <v>93</v>
      </c>
      <c r="Q209" s="119" t="s">
        <v>98</v>
      </c>
      <c r="R209" s="79" t="s">
        <v>98</v>
      </c>
      <c r="S209" s="79" t="s">
        <v>98</v>
      </c>
      <c r="T209" s="100"/>
      <c r="U209" s="79" t="s">
        <v>98</v>
      </c>
      <c r="V209" s="125"/>
      <c r="W209" s="142" t="s">
        <v>108</v>
      </c>
      <c r="X209" s="142">
        <v>19</v>
      </c>
      <c r="Y209" s="141">
        <v>0.51219512195121952</v>
      </c>
      <c r="Z209" s="127" t="s">
        <v>100</v>
      </c>
      <c r="AB209" s="126" t="s">
        <v>2530</v>
      </c>
      <c r="AC209" s="144">
        <v>63.79</v>
      </c>
      <c r="AD209" s="144" t="s">
        <v>2748</v>
      </c>
      <c r="AE209" s="144" t="s">
        <v>2494</v>
      </c>
      <c r="AF209" s="144">
        <v>19.37</v>
      </c>
      <c r="AG209" s="144" t="s">
        <v>2748</v>
      </c>
    </row>
    <row r="210" spans="2:33" x14ac:dyDescent="0.3">
      <c r="B210" s="133"/>
      <c r="D210" s="10" t="s">
        <v>547</v>
      </c>
      <c r="E210" s="78">
        <v>52.80097</v>
      </c>
      <c r="F210" s="78">
        <v>-7.3742021000000005E-2</v>
      </c>
      <c r="G210" s="73" t="s">
        <v>548</v>
      </c>
      <c r="I210" s="84">
        <v>78.484286105328309</v>
      </c>
      <c r="J210" s="73" t="s">
        <v>96</v>
      </c>
      <c r="K210" s="141">
        <v>2.84</v>
      </c>
      <c r="L210" s="123" t="s">
        <v>96</v>
      </c>
      <c r="M210" s="77">
        <v>0.75</v>
      </c>
      <c r="N210" s="124" t="s">
        <v>109</v>
      </c>
      <c r="O210" s="100"/>
      <c r="P210" s="119" t="s">
        <v>93</v>
      </c>
      <c r="Q210" s="119" t="s">
        <v>98</v>
      </c>
      <c r="R210" s="79" t="s">
        <v>98</v>
      </c>
      <c r="S210" s="79" t="s">
        <v>98</v>
      </c>
      <c r="T210" s="100"/>
      <c r="U210" s="79" t="s">
        <v>98</v>
      </c>
      <c r="V210" s="125"/>
      <c r="W210" s="142" t="s">
        <v>108</v>
      </c>
      <c r="X210" s="142">
        <v>14</v>
      </c>
      <c r="Y210" s="141">
        <v>2.1</v>
      </c>
      <c r="Z210" s="127" t="s">
        <v>100</v>
      </c>
      <c r="AB210" s="126" t="s">
        <v>2520</v>
      </c>
      <c r="AC210" s="144">
        <v>54.59</v>
      </c>
      <c r="AD210" s="144" t="s">
        <v>2748</v>
      </c>
      <c r="AE210" s="144" t="s">
        <v>2494</v>
      </c>
      <c r="AF210" s="144">
        <v>28.110000000000003</v>
      </c>
      <c r="AG210" s="144" t="s">
        <v>2748</v>
      </c>
    </row>
    <row r="211" spans="2:33" x14ac:dyDescent="0.3">
      <c r="B211" s="133"/>
      <c r="D211" s="10" t="s">
        <v>549</v>
      </c>
      <c r="E211" s="78">
        <v>52.868059000000002</v>
      </c>
      <c r="F211" s="78">
        <v>1.4313918000000001</v>
      </c>
      <c r="G211" s="73" t="s">
        <v>550</v>
      </c>
      <c r="I211" s="84">
        <v>99.501726397064559</v>
      </c>
      <c r="J211" s="73" t="s">
        <v>96</v>
      </c>
      <c r="K211" s="141">
        <v>1.7190903084758793</v>
      </c>
      <c r="L211" s="123" t="s">
        <v>97</v>
      </c>
      <c r="M211" s="77">
        <v>0.75</v>
      </c>
      <c r="N211" s="124" t="s">
        <v>101</v>
      </c>
      <c r="O211" s="100"/>
      <c r="P211" s="119" t="s">
        <v>93</v>
      </c>
      <c r="Q211" s="119" t="s">
        <v>93</v>
      </c>
      <c r="R211" s="79" t="s">
        <v>98</v>
      </c>
      <c r="S211" s="79" t="s">
        <v>98</v>
      </c>
      <c r="T211" s="100"/>
      <c r="U211" s="79" t="s">
        <v>98</v>
      </c>
      <c r="V211" s="125"/>
      <c r="W211" s="142" t="s">
        <v>168</v>
      </c>
      <c r="X211" s="142">
        <v>28</v>
      </c>
      <c r="Y211" s="141">
        <v>4.666666666666667</v>
      </c>
      <c r="Z211" s="127" t="s">
        <v>100</v>
      </c>
      <c r="AB211" s="126" t="s">
        <v>2494</v>
      </c>
      <c r="AC211" s="144">
        <v>78.22</v>
      </c>
      <c r="AD211" s="144" t="s">
        <v>2748</v>
      </c>
      <c r="AE211" s="144" t="s">
        <v>2749</v>
      </c>
      <c r="AF211" s="144">
        <v>17.239999999999998</v>
      </c>
      <c r="AG211" s="144" t="s">
        <v>2748</v>
      </c>
    </row>
    <row r="212" spans="2:33" x14ac:dyDescent="0.3">
      <c r="B212" s="133"/>
      <c r="D212" s="10" t="s">
        <v>551</v>
      </c>
      <c r="E212" s="78">
        <v>53.104866000000001</v>
      </c>
      <c r="F212" s="78">
        <v>-0.53538127000000002</v>
      </c>
      <c r="G212" s="73" t="s">
        <v>552</v>
      </c>
      <c r="I212" s="84">
        <v>54.590493386651694</v>
      </c>
      <c r="J212" s="73" t="s">
        <v>96</v>
      </c>
      <c r="K212" s="141">
        <v>2.84</v>
      </c>
      <c r="L212" s="123" t="s">
        <v>96</v>
      </c>
      <c r="M212" s="77">
        <v>0.75</v>
      </c>
      <c r="N212" s="124" t="s">
        <v>109</v>
      </c>
      <c r="O212" s="100"/>
      <c r="P212" s="119" t="s">
        <v>93</v>
      </c>
      <c r="Q212" s="119" t="s">
        <v>98</v>
      </c>
      <c r="R212" s="79" t="s">
        <v>98</v>
      </c>
      <c r="S212" s="79" t="s">
        <v>98</v>
      </c>
      <c r="T212" s="100"/>
      <c r="U212" s="79" t="s">
        <v>98</v>
      </c>
      <c r="V212" s="125"/>
      <c r="W212" s="142" t="s">
        <v>108</v>
      </c>
      <c r="X212" s="142">
        <v>19</v>
      </c>
      <c r="Y212" s="141">
        <v>4.2</v>
      </c>
      <c r="Z212" s="127" t="s">
        <v>100</v>
      </c>
      <c r="AB212" s="126" t="s">
        <v>2516</v>
      </c>
      <c r="AC212" s="144">
        <v>75.5</v>
      </c>
      <c r="AD212" s="144" t="s">
        <v>2748</v>
      </c>
      <c r="AE212" s="144" t="s">
        <v>2520</v>
      </c>
      <c r="AF212" s="144">
        <v>20.5</v>
      </c>
      <c r="AG212" s="144" t="s">
        <v>2748</v>
      </c>
    </row>
    <row r="213" spans="2:33" x14ac:dyDescent="0.3">
      <c r="B213" s="133"/>
      <c r="D213" s="10" t="s">
        <v>553</v>
      </c>
      <c r="E213" s="78">
        <v>51.974792000000001</v>
      </c>
      <c r="F213" s="78">
        <v>0.88746722</v>
      </c>
      <c r="G213" s="73" t="s">
        <v>554</v>
      </c>
      <c r="I213" s="84">
        <v>77.848812894725214</v>
      </c>
      <c r="J213" s="73" t="s">
        <v>96</v>
      </c>
      <c r="K213" s="141">
        <v>3.5199999809265137</v>
      </c>
      <c r="L213" s="123" t="s">
        <v>97</v>
      </c>
      <c r="M213" s="77">
        <v>0.75</v>
      </c>
      <c r="N213" s="124" t="s">
        <v>105</v>
      </c>
      <c r="O213" s="100"/>
      <c r="P213" s="119" t="s">
        <v>93</v>
      </c>
      <c r="Q213" s="119" t="s">
        <v>98</v>
      </c>
      <c r="R213" s="79" t="s">
        <v>98</v>
      </c>
      <c r="S213" s="79" t="s">
        <v>98</v>
      </c>
      <c r="T213" s="100"/>
      <c r="U213" s="79" t="s">
        <v>98</v>
      </c>
      <c r="V213" s="125"/>
      <c r="W213" s="142" t="s">
        <v>251</v>
      </c>
      <c r="X213" s="142">
        <v>28</v>
      </c>
      <c r="Y213" s="141">
        <v>2.3333333333333335</v>
      </c>
      <c r="Z213" s="127" t="s">
        <v>100</v>
      </c>
      <c r="AB213" s="126" t="s">
        <v>2490</v>
      </c>
      <c r="AC213" s="144">
        <v>71.789999999999992</v>
      </c>
      <c r="AD213" s="144" t="s">
        <v>2748</v>
      </c>
      <c r="AE213" s="144" t="s">
        <v>2522</v>
      </c>
      <c r="AF213" s="144">
        <v>21.990000000000002</v>
      </c>
      <c r="AG213" s="144" t="s">
        <v>2748</v>
      </c>
    </row>
    <row r="214" spans="2:33" x14ac:dyDescent="0.3">
      <c r="B214" s="133"/>
      <c r="D214" s="10" t="s">
        <v>555</v>
      </c>
      <c r="E214" s="78">
        <v>52.648532000000003</v>
      </c>
      <c r="F214" s="78">
        <v>0.75247668000000001</v>
      </c>
      <c r="G214" s="73" t="s">
        <v>556</v>
      </c>
      <c r="I214" s="84">
        <v>76.731717882401853</v>
      </c>
      <c r="J214" s="73" t="s">
        <v>96</v>
      </c>
      <c r="K214" s="141">
        <v>2.5732967032967031</v>
      </c>
      <c r="L214" s="123" t="s">
        <v>97</v>
      </c>
      <c r="M214" s="77">
        <v>0.75</v>
      </c>
      <c r="N214" s="124" t="s">
        <v>105</v>
      </c>
      <c r="O214" s="100"/>
      <c r="P214" s="119" t="s">
        <v>93</v>
      </c>
      <c r="Q214" s="119" t="s">
        <v>98</v>
      </c>
      <c r="R214" s="79" t="s">
        <v>98</v>
      </c>
      <c r="S214" s="79" t="s">
        <v>98</v>
      </c>
      <c r="T214" s="100"/>
      <c r="U214" s="79" t="s">
        <v>98</v>
      </c>
      <c r="V214" s="125"/>
      <c r="W214" s="142" t="s">
        <v>108</v>
      </c>
      <c r="X214" s="142">
        <v>28</v>
      </c>
      <c r="Y214" s="141">
        <v>3.8181818181818183</v>
      </c>
      <c r="Z214" s="127" t="s">
        <v>100</v>
      </c>
      <c r="AB214" s="126" t="s">
        <v>2494</v>
      </c>
      <c r="AC214" s="144">
        <v>91.7</v>
      </c>
      <c r="AD214" s="144" t="s">
        <v>2748</v>
      </c>
      <c r="AE214" s="144" t="s">
        <v>2520</v>
      </c>
      <c r="AF214" s="144">
        <v>3.6900000000000004</v>
      </c>
      <c r="AG214" s="144" t="s">
        <v>2748</v>
      </c>
    </row>
    <row r="215" spans="2:33" x14ac:dyDescent="0.3">
      <c r="B215" s="133"/>
      <c r="D215" s="10" t="s">
        <v>557</v>
      </c>
      <c r="E215" s="78">
        <v>52.153165999999999</v>
      </c>
      <c r="F215" s="78">
        <v>1.0607092</v>
      </c>
      <c r="G215" s="73" t="s">
        <v>558</v>
      </c>
      <c r="I215" s="84">
        <v>160.86837096625248</v>
      </c>
      <c r="J215" s="73" t="s">
        <v>96</v>
      </c>
      <c r="K215" s="141">
        <v>3.2967925652497105</v>
      </c>
      <c r="L215" s="123" t="s">
        <v>97</v>
      </c>
      <c r="M215" s="77">
        <v>0.75</v>
      </c>
      <c r="N215" s="124" t="s">
        <v>105</v>
      </c>
      <c r="O215" s="100"/>
      <c r="P215" s="119" t="s">
        <v>93</v>
      </c>
      <c r="Q215" s="119" t="s">
        <v>98</v>
      </c>
      <c r="R215" s="79" t="s">
        <v>98</v>
      </c>
      <c r="S215" s="79" t="s">
        <v>98</v>
      </c>
      <c r="T215" s="100"/>
      <c r="U215" s="79" t="s">
        <v>98</v>
      </c>
      <c r="V215" s="125"/>
      <c r="W215" s="142" t="s">
        <v>127</v>
      </c>
      <c r="X215" s="142">
        <v>19</v>
      </c>
      <c r="Y215" s="141">
        <v>1.3125</v>
      </c>
      <c r="Z215" s="127" t="s">
        <v>100</v>
      </c>
      <c r="AB215" s="126" t="s">
        <v>2488</v>
      </c>
      <c r="AC215" s="144">
        <v>62.22</v>
      </c>
      <c r="AD215" s="144" t="s">
        <v>2748</v>
      </c>
      <c r="AE215" s="144" t="s">
        <v>2490</v>
      </c>
      <c r="AF215" s="144">
        <v>17.25</v>
      </c>
      <c r="AG215" s="144" t="s">
        <v>2748</v>
      </c>
    </row>
    <row r="216" spans="2:33" x14ac:dyDescent="0.3">
      <c r="B216" s="133"/>
      <c r="D216" s="10" t="s">
        <v>559</v>
      </c>
      <c r="E216" s="78">
        <v>52.328709000000003</v>
      </c>
      <c r="F216" s="78">
        <v>-2.1972572999999999E-2</v>
      </c>
      <c r="G216" s="73" t="s">
        <v>560</v>
      </c>
      <c r="I216" s="84">
        <v>62.095766463458851</v>
      </c>
      <c r="J216" s="73" t="s">
        <v>96</v>
      </c>
      <c r="K216" s="141">
        <v>1.8699999999999999</v>
      </c>
      <c r="L216" s="123" t="s">
        <v>97</v>
      </c>
      <c r="M216" s="77">
        <v>0.75</v>
      </c>
      <c r="N216" s="124" t="s">
        <v>105</v>
      </c>
      <c r="O216" s="100"/>
      <c r="P216" s="119" t="s">
        <v>93</v>
      </c>
      <c r="Q216" s="119" t="s">
        <v>98</v>
      </c>
      <c r="R216" s="79" t="s">
        <v>98</v>
      </c>
      <c r="S216" s="79" t="s">
        <v>98</v>
      </c>
      <c r="T216" s="100"/>
      <c r="U216" s="79" t="s">
        <v>98</v>
      </c>
      <c r="V216" s="125"/>
      <c r="W216" s="142" t="s">
        <v>108</v>
      </c>
      <c r="X216" s="142">
        <v>19</v>
      </c>
      <c r="Y216" s="141">
        <v>3.5</v>
      </c>
      <c r="Z216" s="127" t="s">
        <v>100</v>
      </c>
      <c r="AB216" s="126" t="s">
        <v>2520</v>
      </c>
      <c r="AC216" s="144">
        <v>80.64</v>
      </c>
      <c r="AD216" s="144" t="s">
        <v>2748</v>
      </c>
      <c r="AE216" s="144" t="s">
        <v>2483</v>
      </c>
      <c r="AF216" s="144">
        <v>12.91</v>
      </c>
      <c r="AG216" s="144" t="s">
        <v>2748</v>
      </c>
    </row>
    <row r="217" spans="2:33" x14ac:dyDescent="0.3">
      <c r="B217" s="133"/>
      <c r="D217" s="10" t="s">
        <v>561</v>
      </c>
      <c r="E217" s="78">
        <v>53.270133999999999</v>
      </c>
      <c r="F217" s="78">
        <v>-0.47380566000000002</v>
      </c>
      <c r="G217" s="73" t="s">
        <v>562</v>
      </c>
      <c r="I217" s="84">
        <v>107.15416169106403</v>
      </c>
      <c r="J217" s="73" t="s">
        <v>96</v>
      </c>
      <c r="K217" s="141">
        <v>2.84</v>
      </c>
      <c r="L217" s="123" t="s">
        <v>96</v>
      </c>
      <c r="M217" s="77">
        <v>0.75</v>
      </c>
      <c r="N217" s="124" t="s">
        <v>133</v>
      </c>
      <c r="O217" s="100"/>
      <c r="P217" s="119" t="s">
        <v>93</v>
      </c>
      <c r="Q217" s="119" t="s">
        <v>98</v>
      </c>
      <c r="R217" s="79" t="s">
        <v>98</v>
      </c>
      <c r="S217" s="79" t="s">
        <v>98</v>
      </c>
      <c r="T217" s="100"/>
      <c r="U217" s="79" t="s">
        <v>98</v>
      </c>
      <c r="V217" s="125"/>
      <c r="W217" s="142" t="s">
        <v>563</v>
      </c>
      <c r="X217" s="142">
        <v>19</v>
      </c>
      <c r="Y217" s="141">
        <v>1.9090909090909092</v>
      </c>
      <c r="Z217" s="127" t="s">
        <v>100</v>
      </c>
      <c r="AB217" s="126" t="s">
        <v>2516</v>
      </c>
      <c r="AC217" s="144">
        <v>91.79</v>
      </c>
      <c r="AD217" s="144" t="s">
        <v>2748</v>
      </c>
      <c r="AE217" s="144" t="s">
        <v>2495</v>
      </c>
      <c r="AF217" s="144">
        <v>3.9800000000000004</v>
      </c>
      <c r="AG217" s="144" t="s">
        <v>2748</v>
      </c>
    </row>
    <row r="218" spans="2:33" x14ac:dyDescent="0.3">
      <c r="B218" s="133"/>
      <c r="D218" s="10" t="s">
        <v>564</v>
      </c>
      <c r="E218" s="78">
        <v>52.276893999999999</v>
      </c>
      <c r="F218" s="78">
        <v>0.39219219999999999</v>
      </c>
      <c r="G218" s="73" t="s">
        <v>565</v>
      </c>
      <c r="I218" s="84">
        <v>641.8747670509664</v>
      </c>
      <c r="J218" s="73" t="s">
        <v>96</v>
      </c>
      <c r="K218" s="141">
        <v>3.3555443284227571</v>
      </c>
      <c r="L218" s="123" t="s">
        <v>97</v>
      </c>
      <c r="M218" s="77">
        <v>0.75</v>
      </c>
      <c r="N218" s="124" t="s">
        <v>181</v>
      </c>
      <c r="O218" s="100"/>
      <c r="P218" s="119" t="s">
        <v>93</v>
      </c>
      <c r="Q218" s="119" t="s">
        <v>93</v>
      </c>
      <c r="R218" s="79" t="s">
        <v>98</v>
      </c>
      <c r="S218" s="79" t="s">
        <v>98</v>
      </c>
      <c r="T218" s="100"/>
      <c r="U218" s="79" t="s">
        <v>98</v>
      </c>
      <c r="V218" s="125"/>
      <c r="W218" s="142" t="s">
        <v>108</v>
      </c>
      <c r="X218" s="142">
        <v>28</v>
      </c>
      <c r="Y218" s="141">
        <v>0.40384615384615385</v>
      </c>
      <c r="Z218" s="127" t="s">
        <v>100</v>
      </c>
      <c r="AB218" s="126" t="s">
        <v>2483</v>
      </c>
      <c r="AC218" s="144">
        <v>76.59</v>
      </c>
      <c r="AD218" s="144" t="s">
        <v>2748</v>
      </c>
      <c r="AE218" s="144" t="s">
        <v>2494</v>
      </c>
      <c r="AF218" s="144">
        <v>21.3</v>
      </c>
      <c r="AG218" s="144" t="s">
        <v>2748</v>
      </c>
    </row>
    <row r="219" spans="2:33" x14ac:dyDescent="0.3">
      <c r="B219" s="133"/>
      <c r="D219" s="10" t="s">
        <v>566</v>
      </c>
      <c r="E219" s="78">
        <v>51.987180000000002</v>
      </c>
      <c r="F219" s="78">
        <v>0.21650628999999999</v>
      </c>
      <c r="G219" s="73" t="s">
        <v>567</v>
      </c>
      <c r="I219" s="84">
        <v>53.654006549973431</v>
      </c>
      <c r="J219" s="73" t="s">
        <v>96</v>
      </c>
      <c r="K219" s="141">
        <v>3.0742307534584632</v>
      </c>
      <c r="L219" s="123" t="s">
        <v>97</v>
      </c>
      <c r="M219" s="77">
        <v>0.75</v>
      </c>
      <c r="N219" s="124" t="s">
        <v>109</v>
      </c>
      <c r="O219" s="100"/>
      <c r="P219" s="119" t="s">
        <v>93</v>
      </c>
      <c r="Q219" s="119" t="s">
        <v>98</v>
      </c>
      <c r="R219" s="79" t="s">
        <v>98</v>
      </c>
      <c r="S219" s="79" t="s">
        <v>98</v>
      </c>
      <c r="T219" s="100"/>
      <c r="U219" s="79" t="s">
        <v>98</v>
      </c>
      <c r="V219" s="125"/>
      <c r="W219" s="142" t="s">
        <v>108</v>
      </c>
      <c r="X219" s="142">
        <v>14</v>
      </c>
      <c r="Y219" s="141">
        <v>2.8</v>
      </c>
      <c r="Z219" s="127" t="s">
        <v>100</v>
      </c>
      <c r="AB219" s="126" t="s">
        <v>2483</v>
      </c>
      <c r="AC219" s="144">
        <v>60.660000000000004</v>
      </c>
      <c r="AD219" s="144" t="s">
        <v>2748</v>
      </c>
      <c r="AE219" s="144" t="s">
        <v>2476</v>
      </c>
      <c r="AF219" s="144">
        <v>15.57</v>
      </c>
      <c r="AG219" s="144" t="s">
        <v>2748</v>
      </c>
    </row>
    <row r="220" spans="2:33" x14ac:dyDescent="0.3">
      <c r="B220" s="133"/>
      <c r="D220" s="10" t="s">
        <v>568</v>
      </c>
      <c r="E220" s="78">
        <v>53.700415999999997</v>
      </c>
      <c r="F220" s="78">
        <v>-0.36860355</v>
      </c>
      <c r="G220" s="73" t="s">
        <v>569</v>
      </c>
      <c r="I220" s="84">
        <v>75.480839036267341</v>
      </c>
      <c r="J220" s="73" t="s">
        <v>96</v>
      </c>
      <c r="K220" s="141">
        <v>2.84</v>
      </c>
      <c r="L220" s="123" t="s">
        <v>96</v>
      </c>
      <c r="M220" s="77">
        <v>0.75</v>
      </c>
      <c r="N220" s="124" t="s">
        <v>101</v>
      </c>
      <c r="O220" s="100"/>
      <c r="P220" s="119" t="s">
        <v>93</v>
      </c>
      <c r="Q220" s="119" t="s">
        <v>98</v>
      </c>
      <c r="R220" s="79" t="s">
        <v>98</v>
      </c>
      <c r="S220" s="79" t="s">
        <v>98</v>
      </c>
      <c r="T220" s="100"/>
      <c r="U220" s="79" t="s">
        <v>98</v>
      </c>
      <c r="V220" s="125"/>
      <c r="W220" s="142" t="s">
        <v>108</v>
      </c>
      <c r="X220" s="142">
        <v>19</v>
      </c>
      <c r="Y220" s="141">
        <v>4.666666666666667</v>
      </c>
      <c r="Z220" s="127" t="s">
        <v>100</v>
      </c>
      <c r="AB220" s="126" t="s">
        <v>2495</v>
      </c>
      <c r="AC220" s="144">
        <v>91.92</v>
      </c>
      <c r="AD220" s="144" t="s">
        <v>2748</v>
      </c>
      <c r="AE220" s="144" t="s">
        <v>2516</v>
      </c>
      <c r="AF220" s="144">
        <v>8.08</v>
      </c>
      <c r="AG220" s="144" t="s">
        <v>2748</v>
      </c>
    </row>
    <row r="221" spans="2:33" x14ac:dyDescent="0.3">
      <c r="B221" s="133"/>
      <c r="D221" s="10" t="s">
        <v>570</v>
      </c>
      <c r="E221" s="78">
        <v>53.184193</v>
      </c>
      <c r="F221" s="78">
        <v>-0.56799867000000004</v>
      </c>
      <c r="G221" s="73" t="s">
        <v>571</v>
      </c>
      <c r="I221" s="84">
        <v>457.80827930185541</v>
      </c>
      <c r="J221" s="73" t="s">
        <v>96</v>
      </c>
      <c r="K221" s="141">
        <v>2.3428725977619655</v>
      </c>
      <c r="L221" s="123" t="s">
        <v>97</v>
      </c>
      <c r="M221" s="77">
        <v>0.75</v>
      </c>
      <c r="N221" s="124" t="s">
        <v>124</v>
      </c>
      <c r="O221" s="100"/>
      <c r="P221" s="119" t="s">
        <v>93</v>
      </c>
      <c r="Q221" s="119" t="s">
        <v>93</v>
      </c>
      <c r="R221" s="79" t="s">
        <v>98</v>
      </c>
      <c r="S221" s="79" t="s">
        <v>98</v>
      </c>
      <c r="T221" s="100"/>
      <c r="U221" s="79" t="s">
        <v>98</v>
      </c>
      <c r="V221" s="125"/>
      <c r="W221" s="142" t="s">
        <v>108</v>
      </c>
      <c r="X221" s="142">
        <v>28</v>
      </c>
      <c r="Y221" s="141">
        <v>0.6</v>
      </c>
      <c r="Z221" s="127" t="s">
        <v>100</v>
      </c>
      <c r="AB221" s="126" t="s">
        <v>2516</v>
      </c>
      <c r="AC221" s="144">
        <v>89.34</v>
      </c>
      <c r="AD221" s="144" t="s">
        <v>2748</v>
      </c>
      <c r="AE221" s="144" t="s">
        <v>2494</v>
      </c>
      <c r="AF221" s="144">
        <v>4.71</v>
      </c>
      <c r="AG221" s="144" t="s">
        <v>2748</v>
      </c>
    </row>
    <row r="222" spans="2:33" x14ac:dyDescent="0.3">
      <c r="B222" s="133"/>
      <c r="D222" s="10" t="s">
        <v>572</v>
      </c>
      <c r="E222" s="78">
        <v>52.825268000000001</v>
      </c>
      <c r="F222" s="78">
        <v>1.4057446</v>
      </c>
      <c r="G222" s="73" t="s">
        <v>573</v>
      </c>
      <c r="I222" s="84">
        <v>228.43589623258856</v>
      </c>
      <c r="J222" s="73" t="s">
        <v>96</v>
      </c>
      <c r="K222" s="141">
        <v>3.2097608347307118</v>
      </c>
      <c r="L222" s="123" t="s">
        <v>97</v>
      </c>
      <c r="M222" s="77">
        <v>0.75</v>
      </c>
      <c r="N222" s="124" t="s">
        <v>109</v>
      </c>
      <c r="O222" s="100"/>
      <c r="P222" s="119" t="s">
        <v>93</v>
      </c>
      <c r="Q222" s="119" t="s">
        <v>93</v>
      </c>
      <c r="R222" s="79" t="s">
        <v>98</v>
      </c>
      <c r="S222" s="79" t="s">
        <v>98</v>
      </c>
      <c r="T222" s="100"/>
      <c r="U222" s="79" t="s">
        <v>98</v>
      </c>
      <c r="V222" s="125"/>
      <c r="W222" s="142" t="s">
        <v>214</v>
      </c>
      <c r="X222" s="142">
        <v>28</v>
      </c>
      <c r="Y222" s="141">
        <v>1.3548387096774193</v>
      </c>
      <c r="Z222" s="127" t="s">
        <v>100</v>
      </c>
      <c r="AB222" s="126" t="s">
        <v>2494</v>
      </c>
      <c r="AC222" s="144">
        <v>70.47</v>
      </c>
      <c r="AD222" s="144" t="s">
        <v>2748</v>
      </c>
      <c r="AE222" s="144" t="s">
        <v>2749</v>
      </c>
      <c r="AF222" s="144">
        <v>20.27</v>
      </c>
      <c r="AG222" s="144" t="s">
        <v>2748</v>
      </c>
    </row>
    <row r="223" spans="2:33" x14ac:dyDescent="0.3">
      <c r="B223" s="133"/>
      <c r="D223" s="10" t="s">
        <v>574</v>
      </c>
      <c r="E223" s="78">
        <v>52.668975000000003</v>
      </c>
      <c r="F223" s="78">
        <v>-0.70897641</v>
      </c>
      <c r="G223" s="73" t="s">
        <v>575</v>
      </c>
      <c r="I223" s="84">
        <v>280.48449677682788</v>
      </c>
      <c r="J223" s="73" t="s">
        <v>96</v>
      </c>
      <c r="K223" s="141">
        <v>2.8170429292929291</v>
      </c>
      <c r="L223" s="123" t="s">
        <v>97</v>
      </c>
      <c r="M223" s="77">
        <v>0.75</v>
      </c>
      <c r="N223" s="124" t="s">
        <v>105</v>
      </c>
      <c r="O223" s="100"/>
      <c r="P223" s="119" t="s">
        <v>93</v>
      </c>
      <c r="Q223" s="119" t="s">
        <v>93</v>
      </c>
      <c r="R223" s="79" t="s">
        <v>98</v>
      </c>
      <c r="S223" s="79" t="s">
        <v>98</v>
      </c>
      <c r="T223" s="100"/>
      <c r="U223" s="79" t="s">
        <v>98</v>
      </c>
      <c r="V223" s="125"/>
      <c r="W223" s="142" t="s">
        <v>108</v>
      </c>
      <c r="X223" s="142">
        <v>19</v>
      </c>
      <c r="Y223" s="141">
        <v>0.76363636363636367</v>
      </c>
      <c r="Z223" s="127" t="s">
        <v>100</v>
      </c>
      <c r="AB223" s="126" t="s">
        <v>2520</v>
      </c>
      <c r="AC223" s="144">
        <v>85.03</v>
      </c>
      <c r="AD223" s="144" t="s">
        <v>2748</v>
      </c>
      <c r="AE223" s="144" t="s">
        <v>2514</v>
      </c>
      <c r="AF223" s="144">
        <v>10.85</v>
      </c>
      <c r="AG223" s="144" t="s">
        <v>2748</v>
      </c>
    </row>
    <row r="224" spans="2:33" x14ac:dyDescent="0.3">
      <c r="B224" s="133"/>
      <c r="D224" s="10" t="s">
        <v>576</v>
      </c>
      <c r="E224" s="78">
        <v>52.214449000000002</v>
      </c>
      <c r="F224" s="78">
        <v>-0.56671784000000003</v>
      </c>
      <c r="G224" s="73" t="s">
        <v>577</v>
      </c>
      <c r="I224" s="84">
        <v>76.82536656606969</v>
      </c>
      <c r="J224" s="73" t="s">
        <v>96</v>
      </c>
      <c r="K224" s="141">
        <v>5.5811363636363636</v>
      </c>
      <c r="L224" s="123" t="s">
        <v>97</v>
      </c>
      <c r="M224" s="77">
        <v>0.75</v>
      </c>
      <c r="N224" s="124" t="s">
        <v>109</v>
      </c>
      <c r="O224" s="100"/>
      <c r="P224" s="119" t="s">
        <v>93</v>
      </c>
      <c r="Q224" s="119" t="s">
        <v>98</v>
      </c>
      <c r="R224" s="79" t="s">
        <v>98</v>
      </c>
      <c r="S224" s="79" t="s">
        <v>98</v>
      </c>
      <c r="T224" s="100"/>
      <c r="U224" s="79" t="s">
        <v>98</v>
      </c>
      <c r="V224" s="125"/>
      <c r="W224" s="142" t="s">
        <v>176</v>
      </c>
      <c r="X224" s="142">
        <v>19</v>
      </c>
      <c r="Y224" s="141">
        <v>2.625</v>
      </c>
      <c r="Z224" s="127" t="s">
        <v>100</v>
      </c>
      <c r="AB224" s="126" t="s">
        <v>2514</v>
      </c>
      <c r="AC224" s="144">
        <v>96.44</v>
      </c>
      <c r="AD224" s="144" t="s">
        <v>2748</v>
      </c>
      <c r="AE224" s="144" t="s">
        <v>2520</v>
      </c>
      <c r="AF224" s="144">
        <v>2.85</v>
      </c>
      <c r="AG224" s="144" t="s">
        <v>2748</v>
      </c>
    </row>
    <row r="225" spans="2:33" x14ac:dyDescent="0.3">
      <c r="B225" s="133"/>
      <c r="D225" s="10" t="s">
        <v>34</v>
      </c>
      <c r="E225" s="78">
        <v>52.473429000000003</v>
      </c>
      <c r="F225" s="78">
        <v>1.0360663000000001</v>
      </c>
      <c r="G225" s="73" t="s">
        <v>578</v>
      </c>
      <c r="I225" s="84">
        <v>44.630286959409403</v>
      </c>
      <c r="J225" s="73" t="s">
        <v>96</v>
      </c>
      <c r="K225" s="141">
        <v>2.84</v>
      </c>
      <c r="L225" s="123" t="s">
        <v>96</v>
      </c>
      <c r="M225" s="77">
        <v>0.75</v>
      </c>
      <c r="N225" s="124" t="s">
        <v>109</v>
      </c>
      <c r="O225" s="100"/>
      <c r="P225" s="119" t="s">
        <v>98</v>
      </c>
      <c r="Q225" s="119" t="s">
        <v>98</v>
      </c>
      <c r="R225" s="79" t="s">
        <v>98</v>
      </c>
      <c r="S225" s="79" t="s">
        <v>98</v>
      </c>
      <c r="T225" s="100"/>
      <c r="U225" s="79" t="s">
        <v>98</v>
      </c>
      <c r="V225" s="125"/>
      <c r="W225" s="142" t="s">
        <v>176</v>
      </c>
      <c r="X225" s="142">
        <v>19</v>
      </c>
      <c r="Y225" s="141">
        <v>4.2</v>
      </c>
      <c r="Z225" s="127" t="s">
        <v>100</v>
      </c>
      <c r="AB225" s="126" t="s">
        <v>2530</v>
      </c>
      <c r="AC225" s="144">
        <v>87.94</v>
      </c>
      <c r="AD225" s="144" t="s">
        <v>2748</v>
      </c>
      <c r="AE225" s="144" t="s">
        <v>2494</v>
      </c>
      <c r="AF225" s="144">
        <v>4.82</v>
      </c>
      <c r="AG225" s="144" t="s">
        <v>2748</v>
      </c>
    </row>
    <row r="226" spans="2:33" x14ac:dyDescent="0.3">
      <c r="B226" s="133"/>
      <c r="D226" s="10" t="s">
        <v>579</v>
      </c>
      <c r="E226" s="78">
        <v>53.030946999999998</v>
      </c>
      <c r="F226" s="78">
        <v>7.1011962999999997E-2</v>
      </c>
      <c r="G226" s="73" t="s">
        <v>580</v>
      </c>
      <c r="I226" s="84">
        <v>35.432648384890825</v>
      </c>
      <c r="J226" s="73" t="s">
        <v>96</v>
      </c>
      <c r="K226" s="141">
        <v>1.6718181818181816</v>
      </c>
      <c r="L226" s="123" t="s">
        <v>97</v>
      </c>
      <c r="M226" s="77">
        <v>0.75</v>
      </c>
      <c r="N226" s="124" t="s">
        <v>101</v>
      </c>
      <c r="O226" s="100"/>
      <c r="P226" s="119" t="s">
        <v>93</v>
      </c>
      <c r="Q226" s="119" t="s">
        <v>98</v>
      </c>
      <c r="R226" s="79" t="s">
        <v>98</v>
      </c>
      <c r="S226" s="79" t="s">
        <v>98</v>
      </c>
      <c r="T226" s="100"/>
      <c r="U226" s="79" t="s">
        <v>98</v>
      </c>
      <c r="V226" s="125"/>
      <c r="W226" s="142" t="s">
        <v>108</v>
      </c>
      <c r="X226" s="142">
        <v>28</v>
      </c>
      <c r="Y226" s="141">
        <v>7</v>
      </c>
      <c r="Z226" s="127" t="s">
        <v>100</v>
      </c>
      <c r="AB226" s="126" t="s">
        <v>2498</v>
      </c>
      <c r="AC226" s="144">
        <v>83.84</v>
      </c>
      <c r="AD226" s="144" t="s">
        <v>2748</v>
      </c>
      <c r="AE226" s="144" t="s">
        <v>2494</v>
      </c>
      <c r="AF226" s="144">
        <v>10.780000000000001</v>
      </c>
      <c r="AG226" s="144" t="s">
        <v>2748</v>
      </c>
    </row>
    <row r="227" spans="2:33" x14ac:dyDescent="0.3">
      <c r="B227" s="133"/>
      <c r="D227" s="10" t="s">
        <v>581</v>
      </c>
      <c r="E227" s="78">
        <v>52.382053999999997</v>
      </c>
      <c r="F227" s="78">
        <v>-0.100257</v>
      </c>
      <c r="G227" s="73" t="s">
        <v>582</v>
      </c>
      <c r="I227" s="84">
        <v>110.13085199336275</v>
      </c>
      <c r="J227" s="73" t="s">
        <v>96</v>
      </c>
      <c r="K227" s="141">
        <v>2.0799566798941802</v>
      </c>
      <c r="L227" s="123" t="s">
        <v>97</v>
      </c>
      <c r="M227" s="77">
        <v>0.75</v>
      </c>
      <c r="N227" s="124" t="s">
        <v>109</v>
      </c>
      <c r="O227" s="100"/>
      <c r="P227" s="119" t="s">
        <v>93</v>
      </c>
      <c r="Q227" s="119" t="s">
        <v>98</v>
      </c>
      <c r="R227" s="79" t="s">
        <v>98</v>
      </c>
      <c r="S227" s="79" t="s">
        <v>98</v>
      </c>
      <c r="T227" s="100"/>
      <c r="U227" s="79" t="s">
        <v>98</v>
      </c>
      <c r="V227" s="125"/>
      <c r="W227" s="142" t="s">
        <v>108</v>
      </c>
      <c r="X227" s="142">
        <v>28</v>
      </c>
      <c r="Y227" s="141">
        <v>2.8</v>
      </c>
      <c r="Z227" s="127" t="s">
        <v>100</v>
      </c>
      <c r="AB227" s="126" t="s">
        <v>2520</v>
      </c>
      <c r="AC227" s="144">
        <v>95.67</v>
      </c>
      <c r="AD227" s="144" t="s">
        <v>2748</v>
      </c>
      <c r="AE227" s="144" t="s">
        <v>2514</v>
      </c>
      <c r="AF227" s="144">
        <v>2.4699999999999998</v>
      </c>
      <c r="AG227" s="144" t="s">
        <v>2748</v>
      </c>
    </row>
    <row r="228" spans="2:33" x14ac:dyDescent="0.3">
      <c r="B228" s="133"/>
      <c r="D228" s="10" t="s">
        <v>583</v>
      </c>
      <c r="E228" s="78">
        <v>52.166333999999999</v>
      </c>
      <c r="F228" s="78">
        <v>-0.70310256999999998</v>
      </c>
      <c r="G228" s="73" t="s">
        <v>584</v>
      </c>
      <c r="I228" s="84">
        <v>161.13593863387484</v>
      </c>
      <c r="J228" s="73" t="s">
        <v>96</v>
      </c>
      <c r="K228" s="141">
        <v>3.5399999999999991</v>
      </c>
      <c r="L228" s="123" t="s">
        <v>97</v>
      </c>
      <c r="M228" s="77">
        <v>0.75</v>
      </c>
      <c r="N228" s="124" t="s">
        <v>109</v>
      </c>
      <c r="O228" s="100"/>
      <c r="P228" s="119" t="s">
        <v>93</v>
      </c>
      <c r="Q228" s="119" t="s">
        <v>93</v>
      </c>
      <c r="R228" s="79" t="s">
        <v>98</v>
      </c>
      <c r="S228" s="79" t="s">
        <v>98</v>
      </c>
      <c r="T228" s="100"/>
      <c r="U228" s="79" t="s">
        <v>98</v>
      </c>
      <c r="V228" s="125"/>
      <c r="W228" s="142" t="s">
        <v>108</v>
      </c>
      <c r="X228" s="142">
        <v>19</v>
      </c>
      <c r="Y228" s="141">
        <v>1.3125</v>
      </c>
      <c r="Z228" s="127" t="s">
        <v>100</v>
      </c>
      <c r="AB228" s="126" t="s">
        <v>2514</v>
      </c>
      <c r="AC228" s="144">
        <v>94.64</v>
      </c>
      <c r="AD228" s="144" t="s">
        <v>2748</v>
      </c>
      <c r="AE228" s="144" t="s">
        <v>2492</v>
      </c>
      <c r="AF228" s="144">
        <v>3.8600000000000003</v>
      </c>
      <c r="AG228" s="144" t="s">
        <v>2748</v>
      </c>
    </row>
    <row r="229" spans="2:33" x14ac:dyDescent="0.3">
      <c r="B229" s="133"/>
      <c r="D229" s="10" t="s">
        <v>585</v>
      </c>
      <c r="E229" s="78">
        <v>52.495331</v>
      </c>
      <c r="F229" s="78">
        <v>-0.47100191000000002</v>
      </c>
      <c r="G229" s="73" t="s">
        <v>586</v>
      </c>
      <c r="I229" s="84">
        <v>114.29152922489044</v>
      </c>
      <c r="J229" s="73" t="s">
        <v>96</v>
      </c>
      <c r="K229" s="141">
        <v>2.0499999999999998</v>
      </c>
      <c r="L229" s="123" t="s">
        <v>97</v>
      </c>
      <c r="M229" s="77">
        <v>0.75</v>
      </c>
      <c r="N229" s="124" t="s">
        <v>109</v>
      </c>
      <c r="O229" s="100"/>
      <c r="P229" s="119" t="s">
        <v>93</v>
      </c>
      <c r="Q229" s="119" t="s">
        <v>98</v>
      </c>
      <c r="R229" s="79" t="s">
        <v>98</v>
      </c>
      <c r="S229" s="79" t="s">
        <v>98</v>
      </c>
      <c r="T229" s="100"/>
      <c r="U229" s="79" t="s">
        <v>98</v>
      </c>
      <c r="V229" s="125"/>
      <c r="W229" s="142" t="s">
        <v>587</v>
      </c>
      <c r="X229" s="142">
        <v>19</v>
      </c>
      <c r="Y229" s="141">
        <v>1.826086956521739</v>
      </c>
      <c r="Z229" s="127" t="s">
        <v>100</v>
      </c>
      <c r="AB229" s="126" t="s">
        <v>2520</v>
      </c>
      <c r="AC229" s="144">
        <v>94.710000000000008</v>
      </c>
      <c r="AD229" s="144" t="s">
        <v>2748</v>
      </c>
      <c r="AE229" s="144" t="s">
        <v>2514</v>
      </c>
      <c r="AF229" s="144">
        <v>4.8</v>
      </c>
      <c r="AG229" s="144" t="s">
        <v>2748</v>
      </c>
    </row>
    <row r="230" spans="2:33" x14ac:dyDescent="0.3">
      <c r="B230" s="133"/>
      <c r="D230" s="10" t="s">
        <v>588</v>
      </c>
      <c r="E230" s="78">
        <v>52.317838000000002</v>
      </c>
      <c r="F230" s="78">
        <v>3.0510241E-2</v>
      </c>
      <c r="G230" s="73" t="s">
        <v>589</v>
      </c>
      <c r="I230" s="84">
        <v>322.97424239525839</v>
      </c>
      <c r="J230" s="73" t="s">
        <v>96</v>
      </c>
      <c r="K230" s="141">
        <v>3.3233333333333337</v>
      </c>
      <c r="L230" s="123" t="s">
        <v>97</v>
      </c>
      <c r="M230" s="77">
        <v>0.75</v>
      </c>
      <c r="N230" s="124" t="s">
        <v>124</v>
      </c>
      <c r="O230" s="100"/>
      <c r="P230" s="119" t="s">
        <v>93</v>
      </c>
      <c r="Q230" s="119" t="s">
        <v>93</v>
      </c>
      <c r="R230" s="79" t="s">
        <v>98</v>
      </c>
      <c r="S230" s="79" t="s">
        <v>98</v>
      </c>
      <c r="T230" s="100"/>
      <c r="U230" s="79" t="s">
        <v>98</v>
      </c>
      <c r="V230" s="125"/>
      <c r="W230" s="142" t="s">
        <v>176</v>
      </c>
      <c r="X230" s="142">
        <v>19</v>
      </c>
      <c r="Y230" s="141">
        <v>1.4482758620689655</v>
      </c>
      <c r="Z230" s="127" t="s">
        <v>100</v>
      </c>
      <c r="AB230" s="126" t="s">
        <v>2483</v>
      </c>
      <c r="AC230" s="144">
        <v>63.759999999999991</v>
      </c>
      <c r="AD230" s="144" t="s">
        <v>2748</v>
      </c>
      <c r="AE230" s="144" t="s">
        <v>2520</v>
      </c>
      <c r="AF230" s="144">
        <v>20.39</v>
      </c>
      <c r="AG230" s="144" t="s">
        <v>2748</v>
      </c>
    </row>
    <row r="231" spans="2:33" x14ac:dyDescent="0.3">
      <c r="B231" s="133"/>
      <c r="D231" s="10" t="s">
        <v>590</v>
      </c>
      <c r="E231" s="78">
        <v>52.257486</v>
      </c>
      <c r="F231" s="78">
        <v>-0.12609822000000001</v>
      </c>
      <c r="G231" s="73" t="s">
        <v>591</v>
      </c>
      <c r="I231" s="84">
        <v>107.12740492430179</v>
      </c>
      <c r="J231" s="73" t="s">
        <v>96</v>
      </c>
      <c r="K231" s="141">
        <v>2.7242952674897132</v>
      </c>
      <c r="L231" s="123" t="s">
        <v>97</v>
      </c>
      <c r="M231" s="77">
        <v>0.75</v>
      </c>
      <c r="N231" s="124" t="s">
        <v>105</v>
      </c>
      <c r="O231" s="100"/>
      <c r="P231" s="119" t="s">
        <v>93</v>
      </c>
      <c r="Q231" s="119" t="s">
        <v>98</v>
      </c>
      <c r="R231" s="79" t="s">
        <v>98</v>
      </c>
      <c r="S231" s="79" t="s">
        <v>98</v>
      </c>
      <c r="T231" s="100"/>
      <c r="U231" s="79" t="s">
        <v>98</v>
      </c>
      <c r="V231" s="125"/>
      <c r="W231" s="142" t="s">
        <v>108</v>
      </c>
      <c r="X231" s="142">
        <v>28</v>
      </c>
      <c r="Y231" s="141">
        <v>3.2307692307692308</v>
      </c>
      <c r="Z231" s="127" t="s">
        <v>100</v>
      </c>
      <c r="AB231" s="126" t="s">
        <v>2520</v>
      </c>
      <c r="AC231" s="144">
        <v>46.94</v>
      </c>
      <c r="AD231" s="144" t="s">
        <v>2748</v>
      </c>
      <c r="AE231" s="144" t="s">
        <v>2514</v>
      </c>
      <c r="AF231" s="144">
        <v>31.61</v>
      </c>
      <c r="AG231" s="144" t="s">
        <v>2748</v>
      </c>
    </row>
    <row r="232" spans="2:33" x14ac:dyDescent="0.3">
      <c r="B232" s="133"/>
      <c r="D232" s="10" t="s">
        <v>592</v>
      </c>
      <c r="E232" s="78">
        <v>52.569110999999999</v>
      </c>
      <c r="F232" s="78">
        <v>-0.20063856999999999</v>
      </c>
      <c r="G232" s="73" t="s">
        <v>593</v>
      </c>
      <c r="I232" s="84">
        <v>4371.8483240069299</v>
      </c>
      <c r="J232" s="73" t="s">
        <v>96</v>
      </c>
      <c r="K232" s="141">
        <v>2.84</v>
      </c>
      <c r="L232" s="123" t="s">
        <v>96</v>
      </c>
      <c r="M232" s="77">
        <v>0.75</v>
      </c>
      <c r="N232" s="124" t="s">
        <v>101</v>
      </c>
      <c r="O232" s="100"/>
      <c r="P232" s="119" t="s">
        <v>93</v>
      </c>
      <c r="Q232" s="119" t="s">
        <v>93</v>
      </c>
      <c r="R232" s="79" t="s">
        <v>93</v>
      </c>
      <c r="S232" s="79" t="s">
        <v>98</v>
      </c>
      <c r="T232" s="100"/>
      <c r="U232" s="79" t="s">
        <v>98</v>
      </c>
      <c r="V232" s="125"/>
      <c r="W232" s="142" t="s">
        <v>108</v>
      </c>
      <c r="X232" s="142">
        <v>28</v>
      </c>
      <c r="Y232" s="141" t="s">
        <v>139</v>
      </c>
      <c r="Z232" s="127" t="s">
        <v>151</v>
      </c>
      <c r="AB232" s="126" t="s">
        <v>2520</v>
      </c>
      <c r="AC232" s="144">
        <v>100</v>
      </c>
      <c r="AD232" s="144" t="s">
        <v>69</v>
      </c>
      <c r="AE232" s="144" t="s">
        <v>69</v>
      </c>
      <c r="AF232" s="144">
        <v>0</v>
      </c>
      <c r="AG232" s="144" t="s">
        <v>69</v>
      </c>
    </row>
    <row r="233" spans="2:33" x14ac:dyDescent="0.3">
      <c r="B233" s="133"/>
      <c r="D233" s="10" t="s">
        <v>594</v>
      </c>
      <c r="E233" s="78">
        <v>51.553345</v>
      </c>
      <c r="F233" s="78">
        <v>0.50406092999999996</v>
      </c>
      <c r="G233" s="73" t="s">
        <v>595</v>
      </c>
      <c r="I233" s="84">
        <v>410.0006262894305</v>
      </c>
      <c r="J233" s="73" t="s">
        <v>96</v>
      </c>
      <c r="K233" s="141">
        <v>2.8968600309093149</v>
      </c>
      <c r="L233" s="123" t="s">
        <v>97</v>
      </c>
      <c r="M233" s="77">
        <v>0.75</v>
      </c>
      <c r="N233" s="124" t="s">
        <v>109</v>
      </c>
      <c r="O233" s="100"/>
      <c r="P233" s="119" t="s">
        <v>93</v>
      </c>
      <c r="Q233" s="119" t="s">
        <v>93</v>
      </c>
      <c r="R233" s="79" t="s">
        <v>98</v>
      </c>
      <c r="S233" s="79" t="s">
        <v>98</v>
      </c>
      <c r="T233" s="100"/>
      <c r="U233" s="79" t="s">
        <v>98</v>
      </c>
      <c r="V233" s="125"/>
      <c r="W233" s="142" t="s">
        <v>108</v>
      </c>
      <c r="X233" s="142">
        <v>28</v>
      </c>
      <c r="Y233" s="141">
        <v>0.75</v>
      </c>
      <c r="Z233" s="127" t="s">
        <v>100</v>
      </c>
      <c r="AB233" s="126" t="s">
        <v>2532</v>
      </c>
      <c r="AC233" s="144">
        <v>80.77</v>
      </c>
      <c r="AD233" s="144" t="s">
        <v>2748</v>
      </c>
      <c r="AE233" s="144" t="s">
        <v>2476</v>
      </c>
      <c r="AF233" s="144">
        <v>18.78</v>
      </c>
      <c r="AG233" s="144" t="s">
        <v>2748</v>
      </c>
    </row>
    <row r="234" spans="2:33" x14ac:dyDescent="0.3">
      <c r="B234" s="133"/>
      <c r="D234" s="10" t="s">
        <v>596</v>
      </c>
      <c r="E234" s="78">
        <v>52.045144000000001</v>
      </c>
      <c r="F234" s="78">
        <v>-0.26988201000000001</v>
      </c>
      <c r="G234" s="73" t="s">
        <v>597</v>
      </c>
      <c r="I234" s="84">
        <v>486.75910093859454</v>
      </c>
      <c r="J234" s="73" t="s">
        <v>96</v>
      </c>
      <c r="K234" s="141">
        <v>2.4254458553230323</v>
      </c>
      <c r="L234" s="123" t="s">
        <v>97</v>
      </c>
      <c r="M234" s="77">
        <v>0.75</v>
      </c>
      <c r="N234" s="124" t="s">
        <v>105</v>
      </c>
      <c r="O234" s="100"/>
      <c r="P234" s="119" t="s">
        <v>93</v>
      </c>
      <c r="Q234" s="119" t="s">
        <v>93</v>
      </c>
      <c r="R234" s="79" t="s">
        <v>98</v>
      </c>
      <c r="S234" s="79" t="s">
        <v>98</v>
      </c>
      <c r="T234" s="100"/>
      <c r="U234" s="79" t="s">
        <v>98</v>
      </c>
      <c r="V234" s="125"/>
      <c r="W234" s="142" t="s">
        <v>108</v>
      </c>
      <c r="X234" s="142">
        <v>28</v>
      </c>
      <c r="Y234" s="141">
        <v>0.65625</v>
      </c>
      <c r="Z234" s="127" t="s">
        <v>100</v>
      </c>
      <c r="AB234" s="126" t="s">
        <v>2514</v>
      </c>
      <c r="AC234" s="144">
        <v>47.63</v>
      </c>
      <c r="AD234" s="144" t="s">
        <v>2748</v>
      </c>
      <c r="AE234" s="144" t="s">
        <v>2520</v>
      </c>
      <c r="AF234" s="144">
        <v>38.379999999999995</v>
      </c>
      <c r="AG234" s="144" t="s">
        <v>2748</v>
      </c>
    </row>
    <row r="235" spans="2:33" x14ac:dyDescent="0.3">
      <c r="B235" s="133"/>
      <c r="D235" s="10" t="s">
        <v>598</v>
      </c>
      <c r="E235" s="78">
        <v>52.122214</v>
      </c>
      <c r="F235" s="78">
        <v>-0.21635665000000001</v>
      </c>
      <c r="G235" s="73" t="s">
        <v>599</v>
      </c>
      <c r="I235" s="84">
        <v>139.30910614758096</v>
      </c>
      <c r="J235" s="73" t="s">
        <v>96</v>
      </c>
      <c r="K235" s="141">
        <v>1.6449999999999998</v>
      </c>
      <c r="L235" s="123" t="s">
        <v>97</v>
      </c>
      <c r="M235" s="77">
        <v>0.75</v>
      </c>
      <c r="N235" s="124" t="s">
        <v>105</v>
      </c>
      <c r="O235" s="100"/>
      <c r="P235" s="119" t="s">
        <v>93</v>
      </c>
      <c r="Q235" s="119" t="s">
        <v>93</v>
      </c>
      <c r="R235" s="79" t="s">
        <v>98</v>
      </c>
      <c r="S235" s="79" t="s">
        <v>98</v>
      </c>
      <c r="T235" s="100"/>
      <c r="U235" s="79" t="s">
        <v>98</v>
      </c>
      <c r="V235" s="125"/>
      <c r="W235" s="142" t="s">
        <v>600</v>
      </c>
      <c r="X235" s="142">
        <v>19</v>
      </c>
      <c r="Y235" s="141">
        <v>0.97</v>
      </c>
      <c r="Z235" s="127" t="s">
        <v>100</v>
      </c>
      <c r="AB235" s="126" t="s">
        <v>2483</v>
      </c>
      <c r="AC235" s="144">
        <v>73.08</v>
      </c>
      <c r="AD235" s="144" t="s">
        <v>2748</v>
      </c>
      <c r="AE235" s="144" t="s">
        <v>2514</v>
      </c>
      <c r="AF235" s="144">
        <v>26.919999999999998</v>
      </c>
      <c r="AG235" s="144" t="s">
        <v>2748</v>
      </c>
    </row>
    <row r="236" spans="2:33" x14ac:dyDescent="0.3">
      <c r="B236" s="133"/>
      <c r="D236" s="10" t="s">
        <v>601</v>
      </c>
      <c r="E236" s="78">
        <v>52.457647000000001</v>
      </c>
      <c r="F236" s="78">
        <v>-0.10436400999999999</v>
      </c>
      <c r="G236" s="73" t="s">
        <v>602</v>
      </c>
      <c r="I236" s="84">
        <v>271.54773667824111</v>
      </c>
      <c r="J236" s="73" t="s">
        <v>96</v>
      </c>
      <c r="K236" s="141">
        <v>3.3116575276575282</v>
      </c>
      <c r="L236" s="123" t="s">
        <v>97</v>
      </c>
      <c r="M236" s="77">
        <v>0.75</v>
      </c>
      <c r="N236" s="124" t="s">
        <v>105</v>
      </c>
      <c r="O236" s="100"/>
      <c r="P236" s="119" t="s">
        <v>93</v>
      </c>
      <c r="Q236" s="119" t="s">
        <v>98</v>
      </c>
      <c r="R236" s="79" t="s">
        <v>98</v>
      </c>
      <c r="S236" s="79" t="s">
        <v>98</v>
      </c>
      <c r="T236" s="100"/>
      <c r="U236" s="79" t="s">
        <v>98</v>
      </c>
      <c r="V236" s="125"/>
      <c r="W236" s="142" t="s">
        <v>108</v>
      </c>
      <c r="X236" s="142">
        <v>28</v>
      </c>
      <c r="Y236" s="141">
        <v>1.1666666666666667</v>
      </c>
      <c r="Z236" s="127" t="s">
        <v>100</v>
      </c>
      <c r="AB236" s="126" t="s">
        <v>2520</v>
      </c>
      <c r="AC236" s="144">
        <v>99.45</v>
      </c>
      <c r="AD236" s="144" t="s">
        <v>2748</v>
      </c>
      <c r="AE236" s="144" t="s">
        <v>2750</v>
      </c>
      <c r="AF236" s="144">
        <v>0.54999999999999993</v>
      </c>
      <c r="AG236" s="144" t="s">
        <v>2748</v>
      </c>
    </row>
    <row r="237" spans="2:33" x14ac:dyDescent="0.3">
      <c r="B237" s="133"/>
      <c r="D237" s="10" t="s">
        <v>603</v>
      </c>
      <c r="E237" s="78">
        <v>52.340741000000001</v>
      </c>
      <c r="F237" s="78">
        <v>-0.56193335</v>
      </c>
      <c r="G237" s="73" t="s">
        <v>604</v>
      </c>
      <c r="I237" s="84">
        <v>273.81537266134058</v>
      </c>
      <c r="J237" s="73" t="s">
        <v>96</v>
      </c>
      <c r="K237" s="141">
        <v>2.5371593366979086</v>
      </c>
      <c r="L237" s="123" t="s">
        <v>97</v>
      </c>
      <c r="M237" s="77">
        <v>0.75</v>
      </c>
      <c r="N237" s="124" t="s">
        <v>105</v>
      </c>
      <c r="O237" s="100"/>
      <c r="P237" s="119" t="s">
        <v>93</v>
      </c>
      <c r="Q237" s="119" t="s">
        <v>93</v>
      </c>
      <c r="R237" s="79" t="s">
        <v>98</v>
      </c>
      <c r="S237" s="79" t="s">
        <v>98</v>
      </c>
      <c r="T237" s="100"/>
      <c r="U237" s="79" t="s">
        <v>98</v>
      </c>
      <c r="V237" s="125"/>
      <c r="W237" s="142" t="s">
        <v>108</v>
      </c>
      <c r="X237" s="142">
        <v>28</v>
      </c>
      <c r="Y237" s="141">
        <v>1.1666666666666667</v>
      </c>
      <c r="Z237" s="127" t="s">
        <v>100</v>
      </c>
      <c r="AB237" s="126" t="s">
        <v>2514</v>
      </c>
      <c r="AC237" s="144">
        <v>85.72</v>
      </c>
      <c r="AD237" s="144" t="s">
        <v>2748</v>
      </c>
      <c r="AE237" s="144" t="s">
        <v>2520</v>
      </c>
      <c r="AF237" s="144">
        <v>12.989999999999998</v>
      </c>
      <c r="AG237" s="144" t="s">
        <v>2748</v>
      </c>
    </row>
    <row r="238" spans="2:33" x14ac:dyDescent="0.3">
      <c r="B238" s="133"/>
      <c r="D238" s="10" t="s">
        <v>605</v>
      </c>
      <c r="E238" s="78">
        <v>51.583705999999999</v>
      </c>
      <c r="F238" s="78">
        <v>0.63709702000000001</v>
      </c>
      <c r="G238" s="73" t="s">
        <v>606</v>
      </c>
      <c r="I238" s="84">
        <v>308.33160178462487</v>
      </c>
      <c r="J238" s="73" t="s">
        <v>96</v>
      </c>
      <c r="K238" s="141">
        <v>3.5222137919580092</v>
      </c>
      <c r="L238" s="123" t="s">
        <v>97</v>
      </c>
      <c r="M238" s="77">
        <v>0.75</v>
      </c>
      <c r="N238" s="124" t="s">
        <v>109</v>
      </c>
      <c r="O238" s="100"/>
      <c r="P238" s="119" t="s">
        <v>93</v>
      </c>
      <c r="Q238" s="119" t="s">
        <v>93</v>
      </c>
      <c r="R238" s="79" t="s">
        <v>98</v>
      </c>
      <c r="S238" s="79" t="s">
        <v>98</v>
      </c>
      <c r="T238" s="100"/>
      <c r="U238" s="79" t="s">
        <v>98</v>
      </c>
      <c r="V238" s="125"/>
      <c r="W238" s="142" t="s">
        <v>607</v>
      </c>
      <c r="X238" s="142">
        <v>19</v>
      </c>
      <c r="Y238" s="141">
        <v>0.67741935483870963</v>
      </c>
      <c r="Z238" s="127" t="s">
        <v>100</v>
      </c>
      <c r="AB238" s="126" t="s">
        <v>2532</v>
      </c>
      <c r="AC238" s="144">
        <v>56.06</v>
      </c>
      <c r="AD238" s="144" t="s">
        <v>2748</v>
      </c>
      <c r="AE238" s="144" t="s">
        <v>2476</v>
      </c>
      <c r="AF238" s="144">
        <v>42.43</v>
      </c>
      <c r="AG238" s="144" t="s">
        <v>2748</v>
      </c>
    </row>
    <row r="239" spans="2:33" x14ac:dyDescent="0.3">
      <c r="B239" s="133"/>
      <c r="D239" s="10" t="s">
        <v>608</v>
      </c>
      <c r="E239" s="78">
        <v>51.616864</v>
      </c>
      <c r="F239" s="78">
        <v>0.59394614999999995</v>
      </c>
      <c r="G239" s="73" t="s">
        <v>609</v>
      </c>
      <c r="I239" s="84">
        <v>468.07618854686342</v>
      </c>
      <c r="J239" s="73" t="s">
        <v>96</v>
      </c>
      <c r="K239" s="141">
        <v>4.1926828329951178</v>
      </c>
      <c r="L239" s="123" t="s">
        <v>97</v>
      </c>
      <c r="M239" s="77">
        <v>0.75</v>
      </c>
      <c r="N239" s="124" t="s">
        <v>133</v>
      </c>
      <c r="O239" s="100"/>
      <c r="P239" s="119" t="s">
        <v>93</v>
      </c>
      <c r="Q239" s="119" t="s">
        <v>93</v>
      </c>
      <c r="R239" s="79" t="s">
        <v>93</v>
      </c>
      <c r="S239" s="79" t="s">
        <v>98</v>
      </c>
      <c r="T239" s="100"/>
      <c r="U239" s="79" t="s">
        <v>98</v>
      </c>
      <c r="V239" s="125"/>
      <c r="W239" s="142" t="s">
        <v>214</v>
      </c>
      <c r="X239" s="142">
        <v>28</v>
      </c>
      <c r="Y239" s="141">
        <v>1.0769230769230769</v>
      </c>
      <c r="Z239" s="127" t="s">
        <v>100</v>
      </c>
      <c r="AB239" s="126" t="s">
        <v>2532</v>
      </c>
      <c r="AC239" s="144">
        <v>87.85</v>
      </c>
      <c r="AD239" s="144" t="s">
        <v>2748</v>
      </c>
      <c r="AE239" s="144" t="s">
        <v>2476</v>
      </c>
      <c r="AF239" s="144">
        <v>12.15</v>
      </c>
      <c r="AG239" s="144" t="s">
        <v>2748</v>
      </c>
    </row>
    <row r="240" spans="2:33" x14ac:dyDescent="0.3">
      <c r="B240" s="133"/>
      <c r="D240" s="10" t="s">
        <v>610</v>
      </c>
      <c r="E240" s="78">
        <v>51.884278999999999</v>
      </c>
      <c r="F240" s="78">
        <v>0.51733010999999995</v>
      </c>
      <c r="G240" s="73" t="s">
        <v>611</v>
      </c>
      <c r="I240" s="84">
        <v>55.734345165737274</v>
      </c>
      <c r="J240" s="73" t="s">
        <v>96</v>
      </c>
      <c r="K240" s="141">
        <v>2.9866489326446612</v>
      </c>
      <c r="L240" s="123" t="s">
        <v>97</v>
      </c>
      <c r="M240" s="77">
        <v>0.75</v>
      </c>
      <c r="N240" s="124" t="s">
        <v>109</v>
      </c>
      <c r="O240" s="100"/>
      <c r="P240" s="119" t="s">
        <v>93</v>
      </c>
      <c r="Q240" s="119" t="s">
        <v>98</v>
      </c>
      <c r="R240" s="79" t="s">
        <v>98</v>
      </c>
      <c r="S240" s="79" t="s">
        <v>98</v>
      </c>
      <c r="T240" s="100"/>
      <c r="U240" s="79" t="s">
        <v>98</v>
      </c>
      <c r="V240" s="125"/>
      <c r="W240" s="142" t="s">
        <v>108</v>
      </c>
      <c r="X240" s="142">
        <v>19</v>
      </c>
      <c r="Y240" s="141">
        <v>3.8181818181818183</v>
      </c>
      <c r="Z240" s="127" t="s">
        <v>100</v>
      </c>
      <c r="AB240" s="126" t="s">
        <v>2476</v>
      </c>
      <c r="AC240" s="144">
        <v>48.35</v>
      </c>
      <c r="AD240" s="144" t="s">
        <v>2748</v>
      </c>
      <c r="AE240" s="144" t="s">
        <v>2490</v>
      </c>
      <c r="AF240" s="144">
        <v>38.57</v>
      </c>
      <c r="AG240" s="144" t="s">
        <v>2748</v>
      </c>
    </row>
    <row r="241" spans="2:33" x14ac:dyDescent="0.3">
      <c r="B241" s="133"/>
      <c r="D241" s="10" t="s">
        <v>612</v>
      </c>
      <c r="E241" s="78">
        <v>53.259610000000002</v>
      </c>
      <c r="F241" s="78">
        <v>-0.43864929000000003</v>
      </c>
      <c r="G241" s="73" t="s">
        <v>613</v>
      </c>
      <c r="I241" s="84">
        <v>166.05918371812626</v>
      </c>
      <c r="J241" s="73" t="s">
        <v>96</v>
      </c>
      <c r="K241" s="141">
        <v>3.1205538934671089</v>
      </c>
      <c r="L241" s="123" t="s">
        <v>97</v>
      </c>
      <c r="M241" s="77">
        <v>0.75</v>
      </c>
      <c r="N241" s="124" t="s">
        <v>133</v>
      </c>
      <c r="O241" s="100"/>
      <c r="P241" s="119" t="s">
        <v>93</v>
      </c>
      <c r="Q241" s="119" t="s">
        <v>93</v>
      </c>
      <c r="R241" s="79" t="s">
        <v>98</v>
      </c>
      <c r="S241" s="79" t="s">
        <v>98</v>
      </c>
      <c r="T241" s="100"/>
      <c r="U241" s="79" t="s">
        <v>98</v>
      </c>
      <c r="V241" s="125"/>
      <c r="W241" s="142" t="s">
        <v>108</v>
      </c>
      <c r="X241" s="142">
        <v>28</v>
      </c>
      <c r="Y241" s="141">
        <v>1.826086956521739</v>
      </c>
      <c r="Z241" s="127" t="s">
        <v>100</v>
      </c>
      <c r="AB241" s="126" t="s">
        <v>2516</v>
      </c>
      <c r="AC241" s="144">
        <v>90.649999999999991</v>
      </c>
      <c r="AD241" s="144" t="s">
        <v>2748</v>
      </c>
      <c r="AE241" s="144" t="s">
        <v>2495</v>
      </c>
      <c r="AF241" s="144">
        <v>4.45</v>
      </c>
      <c r="AG241" s="144" t="s">
        <v>2748</v>
      </c>
    </row>
    <row r="242" spans="2:33" x14ac:dyDescent="0.3">
      <c r="B242" s="133"/>
      <c r="D242" s="10" t="s">
        <v>614</v>
      </c>
      <c r="E242" s="78">
        <v>52.759895</v>
      </c>
      <c r="F242" s="78">
        <v>1.1177813999999999</v>
      </c>
      <c r="G242" s="73" t="s">
        <v>615</v>
      </c>
      <c r="I242" s="84">
        <v>105.02030954177572</v>
      </c>
      <c r="J242" s="73" t="s">
        <v>96</v>
      </c>
      <c r="K242" s="141">
        <v>2.2686047149122808</v>
      </c>
      <c r="L242" s="123" t="s">
        <v>97</v>
      </c>
      <c r="M242" s="77">
        <v>0.75</v>
      </c>
      <c r="N242" s="124" t="s">
        <v>105</v>
      </c>
      <c r="O242" s="100"/>
      <c r="P242" s="119" t="s">
        <v>93</v>
      </c>
      <c r="Q242" s="119" t="s">
        <v>93</v>
      </c>
      <c r="R242" s="79" t="s">
        <v>98</v>
      </c>
      <c r="S242" s="79" t="s">
        <v>98</v>
      </c>
      <c r="T242" s="100"/>
      <c r="U242" s="79" t="s">
        <v>98</v>
      </c>
      <c r="V242" s="125"/>
      <c r="W242" s="142" t="s">
        <v>616</v>
      </c>
      <c r="X242" s="142">
        <v>19</v>
      </c>
      <c r="Y242" s="141">
        <v>2</v>
      </c>
      <c r="Z242" s="127" t="s">
        <v>100</v>
      </c>
      <c r="AB242" s="126" t="s">
        <v>2494</v>
      </c>
      <c r="AC242" s="144">
        <v>85.740000000000009</v>
      </c>
      <c r="AD242" s="144" t="s">
        <v>2748</v>
      </c>
      <c r="AE242" s="144" t="s">
        <v>2749</v>
      </c>
      <c r="AF242" s="144">
        <v>6.67</v>
      </c>
      <c r="AG242" s="144" t="s">
        <v>2748</v>
      </c>
    </row>
    <row r="243" spans="2:33" x14ac:dyDescent="0.3">
      <c r="B243" s="133"/>
      <c r="D243" s="10" t="s">
        <v>617</v>
      </c>
      <c r="E243" s="78">
        <v>52.133901999999999</v>
      </c>
      <c r="F243" s="78">
        <v>1.4148361</v>
      </c>
      <c r="G243" s="73" t="s">
        <v>618</v>
      </c>
      <c r="I243" s="84">
        <v>33.961026212967852</v>
      </c>
      <c r="J243" s="73" t="s">
        <v>96</v>
      </c>
      <c r="K243" s="141">
        <v>2.6625722938092613</v>
      </c>
      <c r="L243" s="123" t="s">
        <v>97</v>
      </c>
      <c r="M243" s="77">
        <v>0.75</v>
      </c>
      <c r="N243" s="124" t="s">
        <v>101</v>
      </c>
      <c r="O243" s="100"/>
      <c r="P243" s="119" t="s">
        <v>93</v>
      </c>
      <c r="Q243" s="119" t="s">
        <v>98</v>
      </c>
      <c r="R243" s="79" t="s">
        <v>98</v>
      </c>
      <c r="S243" s="79" t="s">
        <v>98</v>
      </c>
      <c r="T243" s="100"/>
      <c r="U243" s="79" t="s">
        <v>98</v>
      </c>
      <c r="V243" s="125"/>
      <c r="W243" s="142" t="s">
        <v>127</v>
      </c>
      <c r="X243" s="142">
        <v>28</v>
      </c>
      <c r="Y243" s="141">
        <v>7</v>
      </c>
      <c r="Z243" s="127" t="s">
        <v>100</v>
      </c>
      <c r="AB243" s="126" t="s">
        <v>2490</v>
      </c>
      <c r="AC243" s="144">
        <v>43.39</v>
      </c>
      <c r="AD243" s="144" t="s">
        <v>2748</v>
      </c>
      <c r="AE243" s="144" t="s">
        <v>2530</v>
      </c>
      <c r="AF243" s="144">
        <v>27.229999999999997</v>
      </c>
      <c r="AG243" s="144" t="s">
        <v>2748</v>
      </c>
    </row>
    <row r="244" spans="2:33" x14ac:dyDescent="0.3">
      <c r="B244" s="133"/>
      <c r="D244" s="10" t="s">
        <v>619</v>
      </c>
      <c r="E244" s="78">
        <v>51.595182000000001</v>
      </c>
      <c r="F244" s="78">
        <v>0.75602462000000004</v>
      </c>
      <c r="G244" s="73" t="s">
        <v>620</v>
      </c>
      <c r="I244" s="84">
        <v>674.8123469352787</v>
      </c>
      <c r="J244" s="73" t="s">
        <v>96</v>
      </c>
      <c r="K244" s="141">
        <v>3.9449999332427979</v>
      </c>
      <c r="L244" s="123" t="s">
        <v>97</v>
      </c>
      <c r="M244" s="77">
        <v>0.75</v>
      </c>
      <c r="N244" s="124" t="s">
        <v>133</v>
      </c>
      <c r="O244" s="100"/>
      <c r="P244" s="119" t="s">
        <v>93</v>
      </c>
      <c r="Q244" s="119" t="s">
        <v>93</v>
      </c>
      <c r="R244" s="79" t="s">
        <v>98</v>
      </c>
      <c r="S244" s="79" t="s">
        <v>98</v>
      </c>
      <c r="T244" s="100"/>
      <c r="U244" s="79" t="s">
        <v>98</v>
      </c>
      <c r="V244" s="125"/>
      <c r="W244" s="142" t="s">
        <v>127</v>
      </c>
      <c r="X244" s="142">
        <v>28</v>
      </c>
      <c r="Y244" s="141" t="s">
        <v>533</v>
      </c>
      <c r="Z244" s="127" t="s">
        <v>151</v>
      </c>
      <c r="AB244" s="126" t="s">
        <v>2553</v>
      </c>
      <c r="AC244" s="144">
        <v>100</v>
      </c>
      <c r="AD244" s="144" t="s">
        <v>69</v>
      </c>
      <c r="AE244" s="144" t="s">
        <v>69</v>
      </c>
      <c r="AF244" s="144">
        <v>0</v>
      </c>
      <c r="AG244" s="144" t="s">
        <v>69</v>
      </c>
    </row>
    <row r="245" spans="2:33" x14ac:dyDescent="0.3">
      <c r="B245" s="133"/>
      <c r="D245" s="10" t="s">
        <v>621</v>
      </c>
      <c r="E245" s="78">
        <v>52.066395999999997</v>
      </c>
      <c r="F245" s="78">
        <v>-2.5853030999999999E-2</v>
      </c>
      <c r="G245" s="73" t="s">
        <v>622</v>
      </c>
      <c r="I245" s="84">
        <v>359.43702630049535</v>
      </c>
      <c r="J245" s="73" t="s">
        <v>96</v>
      </c>
      <c r="K245" s="141">
        <v>3.7937410715784003</v>
      </c>
      <c r="L245" s="123" t="s">
        <v>97</v>
      </c>
      <c r="M245" s="77">
        <v>0.75</v>
      </c>
      <c r="N245" s="124" t="s">
        <v>105</v>
      </c>
      <c r="O245" s="100"/>
      <c r="P245" s="119" t="s">
        <v>93</v>
      </c>
      <c r="Q245" s="119" t="s">
        <v>93</v>
      </c>
      <c r="R245" s="79" t="s">
        <v>98</v>
      </c>
      <c r="S245" s="79" t="s">
        <v>98</v>
      </c>
      <c r="T245" s="100"/>
      <c r="U245" s="79" t="s">
        <v>98</v>
      </c>
      <c r="V245" s="125"/>
      <c r="W245" s="142" t="s">
        <v>108</v>
      </c>
      <c r="X245" s="142">
        <v>28</v>
      </c>
      <c r="Y245" s="141">
        <v>1.0769230769230769</v>
      </c>
      <c r="Z245" s="127" t="s">
        <v>100</v>
      </c>
      <c r="AB245" s="126" t="s">
        <v>2483</v>
      </c>
      <c r="AC245" s="144">
        <v>73</v>
      </c>
      <c r="AD245" s="144" t="s">
        <v>2748</v>
      </c>
      <c r="AE245" s="144" t="s">
        <v>2514</v>
      </c>
      <c r="AF245" s="144">
        <v>9.26</v>
      </c>
      <c r="AG245" s="144" t="s">
        <v>2748</v>
      </c>
    </row>
    <row r="246" spans="2:33" x14ac:dyDescent="0.3">
      <c r="B246" s="133"/>
      <c r="D246" s="10" t="s">
        <v>623</v>
      </c>
      <c r="E246" s="78">
        <v>52.685048999999999</v>
      </c>
      <c r="F246" s="78">
        <v>-0.45907288000000002</v>
      </c>
      <c r="G246" s="73" t="s">
        <v>624</v>
      </c>
      <c r="I246" s="84">
        <v>41.285691114129918</v>
      </c>
      <c r="J246" s="73" t="s">
        <v>96</v>
      </c>
      <c r="K246" s="141">
        <v>2.84</v>
      </c>
      <c r="L246" s="123" t="s">
        <v>96</v>
      </c>
      <c r="M246" s="77">
        <v>0.75</v>
      </c>
      <c r="N246" s="124" t="s">
        <v>109</v>
      </c>
      <c r="O246" s="100"/>
      <c r="P246" s="119" t="s">
        <v>98</v>
      </c>
      <c r="Q246" s="119" t="s">
        <v>98</v>
      </c>
      <c r="R246" s="79" t="s">
        <v>98</v>
      </c>
      <c r="S246" s="79" t="s">
        <v>98</v>
      </c>
      <c r="T246" s="100"/>
      <c r="U246" s="79" t="s">
        <v>98</v>
      </c>
      <c r="V246" s="125"/>
      <c r="W246" s="142" t="s">
        <v>108</v>
      </c>
      <c r="X246" s="142">
        <v>19</v>
      </c>
      <c r="Y246" s="141">
        <v>5.25</v>
      </c>
      <c r="Z246" s="127" t="s">
        <v>100</v>
      </c>
      <c r="AB246" s="126" t="s">
        <v>2520</v>
      </c>
      <c r="AC246" s="144">
        <v>95.41</v>
      </c>
      <c r="AD246" s="144" t="s">
        <v>2748</v>
      </c>
      <c r="AE246" s="144" t="s">
        <v>2516</v>
      </c>
      <c r="AF246" s="144">
        <v>2.75</v>
      </c>
      <c r="AG246" s="144" t="s">
        <v>2748</v>
      </c>
    </row>
    <row r="247" spans="2:33" x14ac:dyDescent="0.3">
      <c r="B247" s="133"/>
      <c r="D247" s="10" t="s">
        <v>625</v>
      </c>
      <c r="E247" s="78">
        <v>51.644840000000002</v>
      </c>
      <c r="F247" s="78">
        <v>0.60175902999999997</v>
      </c>
      <c r="G247" s="73" t="s">
        <v>626</v>
      </c>
      <c r="I247" s="84">
        <v>248.92489038077068</v>
      </c>
      <c r="J247" s="73" t="s">
        <v>96</v>
      </c>
      <c r="K247" s="141">
        <v>2.8684704567007877</v>
      </c>
      <c r="L247" s="123" t="s">
        <v>97</v>
      </c>
      <c r="M247" s="77">
        <v>0.75</v>
      </c>
      <c r="N247" s="124" t="s">
        <v>101</v>
      </c>
      <c r="O247" s="100"/>
      <c r="P247" s="119" t="s">
        <v>93</v>
      </c>
      <c r="Q247" s="119" t="s">
        <v>98</v>
      </c>
      <c r="R247" s="79" t="s">
        <v>98</v>
      </c>
      <c r="S247" s="79" t="s">
        <v>98</v>
      </c>
      <c r="T247" s="100"/>
      <c r="U247" s="79" t="s">
        <v>98</v>
      </c>
      <c r="V247" s="125"/>
      <c r="W247" s="142" t="s">
        <v>108</v>
      </c>
      <c r="X247" s="142">
        <v>28</v>
      </c>
      <c r="Y247" s="141">
        <v>2</v>
      </c>
      <c r="Z247" s="127" t="s">
        <v>100</v>
      </c>
      <c r="AB247" s="126" t="s">
        <v>2476</v>
      </c>
      <c r="AC247" s="144">
        <v>52.27</v>
      </c>
      <c r="AD247" s="144" t="s">
        <v>2748</v>
      </c>
      <c r="AE247" s="144" t="s">
        <v>2532</v>
      </c>
      <c r="AF247" s="144">
        <v>47.410000000000004</v>
      </c>
      <c r="AG247" s="144" t="s">
        <v>2748</v>
      </c>
    </row>
    <row r="248" spans="2:33" x14ac:dyDescent="0.3">
      <c r="B248" s="133"/>
      <c r="D248" s="10" t="s">
        <v>627</v>
      </c>
      <c r="E248" s="78">
        <v>52.023645999999999</v>
      </c>
      <c r="F248" s="78">
        <v>0.23303129</v>
      </c>
      <c r="G248" s="73" t="s">
        <v>628</v>
      </c>
      <c r="I248" s="84">
        <v>408.93704481063162</v>
      </c>
      <c r="J248" s="73" t="s">
        <v>96</v>
      </c>
      <c r="K248" s="141">
        <v>4.2303669003309174</v>
      </c>
      <c r="L248" s="123" t="s">
        <v>97</v>
      </c>
      <c r="M248" s="77">
        <v>0.75</v>
      </c>
      <c r="N248" s="124" t="s">
        <v>105</v>
      </c>
      <c r="O248" s="100"/>
      <c r="P248" s="119" t="s">
        <v>93</v>
      </c>
      <c r="Q248" s="119" t="s">
        <v>93</v>
      </c>
      <c r="R248" s="79" t="s">
        <v>98</v>
      </c>
      <c r="S248" s="79" t="s">
        <v>98</v>
      </c>
      <c r="T248" s="100"/>
      <c r="U248" s="79" t="s">
        <v>98</v>
      </c>
      <c r="V248" s="125"/>
      <c r="W248" s="142" t="s">
        <v>629</v>
      </c>
      <c r="X248" s="142">
        <v>28</v>
      </c>
      <c r="Y248" s="141">
        <v>0.76363636363636367</v>
      </c>
      <c r="Z248" s="127" t="s">
        <v>100</v>
      </c>
      <c r="AB248" s="126" t="s">
        <v>2483</v>
      </c>
      <c r="AC248" s="144">
        <v>69.989999999999995</v>
      </c>
      <c r="AD248" s="144" t="s">
        <v>2748</v>
      </c>
      <c r="AE248" s="144" t="s">
        <v>2520</v>
      </c>
      <c r="AF248" s="144">
        <v>6.03</v>
      </c>
      <c r="AG248" s="144" t="s">
        <v>2748</v>
      </c>
    </row>
    <row r="249" spans="2:33" x14ac:dyDescent="0.3">
      <c r="B249" s="133"/>
      <c r="D249" s="10" t="s">
        <v>630</v>
      </c>
      <c r="E249" s="78">
        <v>52.136626999999997</v>
      </c>
      <c r="F249" s="78">
        <v>-0.30345461000000001</v>
      </c>
      <c r="G249" s="73" t="s">
        <v>631</v>
      </c>
      <c r="I249" s="84">
        <v>293.25416371410489</v>
      </c>
      <c r="J249" s="73" t="s">
        <v>96</v>
      </c>
      <c r="K249" s="141">
        <v>3.0488785041425492</v>
      </c>
      <c r="L249" s="123" t="s">
        <v>97</v>
      </c>
      <c r="M249" s="77">
        <v>0.75</v>
      </c>
      <c r="N249" s="124" t="s">
        <v>105</v>
      </c>
      <c r="O249" s="100"/>
      <c r="P249" s="119" t="s">
        <v>93</v>
      </c>
      <c r="Q249" s="119" t="s">
        <v>93</v>
      </c>
      <c r="R249" s="79" t="s">
        <v>98</v>
      </c>
      <c r="S249" s="79" t="s">
        <v>98</v>
      </c>
      <c r="T249" s="100"/>
      <c r="U249" s="79" t="s">
        <v>98</v>
      </c>
      <c r="V249" s="125"/>
      <c r="W249" s="142" t="s">
        <v>176</v>
      </c>
      <c r="X249" s="142">
        <v>28</v>
      </c>
      <c r="Y249" s="141">
        <v>1.1052631578947369</v>
      </c>
      <c r="Z249" s="127" t="s">
        <v>100</v>
      </c>
      <c r="AB249" s="126" t="s">
        <v>2520</v>
      </c>
      <c r="AC249" s="144">
        <v>77.45</v>
      </c>
      <c r="AD249" s="144" t="s">
        <v>2748</v>
      </c>
      <c r="AE249" s="144" t="s">
        <v>2514</v>
      </c>
      <c r="AF249" s="144">
        <v>10.199999999999999</v>
      </c>
      <c r="AG249" s="144" t="s">
        <v>2748</v>
      </c>
    </row>
    <row r="250" spans="2:33" x14ac:dyDescent="0.3">
      <c r="B250" s="133"/>
      <c r="D250" s="10" t="s">
        <v>632</v>
      </c>
      <c r="E250" s="78">
        <v>52.132421000000001</v>
      </c>
      <c r="F250" s="78">
        <v>0.16233961999999999</v>
      </c>
      <c r="G250" s="73" t="s">
        <v>633</v>
      </c>
      <c r="I250" s="84">
        <v>263.75482835873993</v>
      </c>
      <c r="J250" s="73" t="s">
        <v>96</v>
      </c>
      <c r="K250" s="141">
        <v>2.3020967752702775</v>
      </c>
      <c r="L250" s="123" t="s">
        <v>97</v>
      </c>
      <c r="M250" s="77">
        <v>0.75</v>
      </c>
      <c r="N250" s="124" t="s">
        <v>105</v>
      </c>
      <c r="O250" s="100"/>
      <c r="P250" s="119" t="s">
        <v>93</v>
      </c>
      <c r="Q250" s="119" t="s">
        <v>98</v>
      </c>
      <c r="R250" s="79" t="s">
        <v>98</v>
      </c>
      <c r="S250" s="79" t="s">
        <v>98</v>
      </c>
      <c r="T250" s="100"/>
      <c r="U250" s="79" t="s">
        <v>98</v>
      </c>
      <c r="V250" s="125"/>
      <c r="W250" s="142" t="s">
        <v>108</v>
      </c>
      <c r="X250" s="142">
        <v>28</v>
      </c>
      <c r="Y250" s="141">
        <v>2</v>
      </c>
      <c r="Z250" s="127" t="s">
        <v>100</v>
      </c>
      <c r="AB250" s="126" t="s">
        <v>2483</v>
      </c>
      <c r="AC250" s="144">
        <v>70.03</v>
      </c>
      <c r="AD250" s="144" t="s">
        <v>2748</v>
      </c>
      <c r="AE250" s="144" t="s">
        <v>2520</v>
      </c>
      <c r="AF250" s="144">
        <v>11.1</v>
      </c>
      <c r="AG250" s="144" t="s">
        <v>2748</v>
      </c>
    </row>
    <row r="251" spans="2:33" x14ac:dyDescent="0.3">
      <c r="B251" s="133"/>
      <c r="D251" s="10" t="s">
        <v>634</v>
      </c>
      <c r="E251" s="78">
        <v>52.429533999999997</v>
      </c>
      <c r="F251" s="78">
        <v>-0.26442950999999998</v>
      </c>
      <c r="G251" s="73" t="s">
        <v>635</v>
      </c>
      <c r="I251" s="84">
        <v>141.14863386248467</v>
      </c>
      <c r="J251" s="73" t="s">
        <v>96</v>
      </c>
      <c r="K251" s="141">
        <v>2.7398039215686274</v>
      </c>
      <c r="L251" s="123" t="s">
        <v>97</v>
      </c>
      <c r="M251" s="77">
        <v>0.75</v>
      </c>
      <c r="N251" s="124" t="s">
        <v>181</v>
      </c>
      <c r="O251" s="100"/>
      <c r="P251" s="119" t="s">
        <v>93</v>
      </c>
      <c r="Q251" s="119" t="s">
        <v>98</v>
      </c>
      <c r="R251" s="79" t="s">
        <v>98</v>
      </c>
      <c r="S251" s="79" t="s">
        <v>98</v>
      </c>
      <c r="T251" s="100"/>
      <c r="U251" s="79" t="s">
        <v>98</v>
      </c>
      <c r="V251" s="125"/>
      <c r="W251" s="142" t="s">
        <v>127</v>
      </c>
      <c r="X251" s="142">
        <v>28</v>
      </c>
      <c r="Y251" s="141">
        <v>3.5</v>
      </c>
      <c r="Z251" s="127" t="s">
        <v>100</v>
      </c>
      <c r="AB251" s="126" t="s">
        <v>2520</v>
      </c>
      <c r="AC251" s="144">
        <v>84.58</v>
      </c>
      <c r="AD251" s="144" t="s">
        <v>2748</v>
      </c>
      <c r="AE251" s="144" t="s">
        <v>2514</v>
      </c>
      <c r="AF251" s="144">
        <v>5.86</v>
      </c>
      <c r="AG251" s="144" t="s">
        <v>2748</v>
      </c>
    </row>
    <row r="252" spans="2:33" x14ac:dyDescent="0.3">
      <c r="B252" s="133"/>
      <c r="D252" s="10" t="s">
        <v>636</v>
      </c>
      <c r="E252" s="78">
        <v>53.263725000000001</v>
      </c>
      <c r="F252" s="78">
        <v>-0.67464305999999996</v>
      </c>
      <c r="G252" s="73" t="s">
        <v>637</v>
      </c>
      <c r="I252" s="84">
        <v>79.046178207335259</v>
      </c>
      <c r="J252" s="73" t="s">
        <v>96</v>
      </c>
      <c r="K252" s="141">
        <v>2.84</v>
      </c>
      <c r="L252" s="123" t="s">
        <v>96</v>
      </c>
      <c r="M252" s="77">
        <v>0.75</v>
      </c>
      <c r="N252" s="124" t="s">
        <v>109</v>
      </c>
      <c r="O252" s="100"/>
      <c r="P252" s="119" t="s">
        <v>93</v>
      </c>
      <c r="Q252" s="119" t="s">
        <v>98</v>
      </c>
      <c r="R252" s="79" t="s">
        <v>98</v>
      </c>
      <c r="S252" s="79" t="s">
        <v>98</v>
      </c>
      <c r="T252" s="100"/>
      <c r="U252" s="79" t="s">
        <v>98</v>
      </c>
      <c r="V252" s="125"/>
      <c r="W252" s="142" t="s">
        <v>108</v>
      </c>
      <c r="X252" s="142">
        <v>19</v>
      </c>
      <c r="Y252" s="141">
        <v>2.625</v>
      </c>
      <c r="Z252" s="127" t="s">
        <v>100</v>
      </c>
      <c r="AB252" s="126" t="s">
        <v>2516</v>
      </c>
      <c r="AC252" s="144">
        <v>95.44</v>
      </c>
      <c r="AD252" s="144" t="s">
        <v>2748</v>
      </c>
      <c r="AE252" s="144" t="s">
        <v>2520</v>
      </c>
      <c r="AF252" s="144">
        <v>1.8800000000000001</v>
      </c>
      <c r="AG252" s="144" t="s">
        <v>2748</v>
      </c>
    </row>
    <row r="253" spans="2:33" x14ac:dyDescent="0.3">
      <c r="B253" s="133"/>
      <c r="D253" s="10" t="s">
        <v>638</v>
      </c>
      <c r="E253" s="78">
        <v>52.533734000000003</v>
      </c>
      <c r="F253" s="78">
        <v>1.2702941000000001</v>
      </c>
      <c r="G253" s="73" t="s">
        <v>639</v>
      </c>
      <c r="I253" s="84">
        <v>44.697178876314986</v>
      </c>
      <c r="J253" s="73" t="s">
        <v>96</v>
      </c>
      <c r="K253" s="141">
        <v>1.0649999999999999</v>
      </c>
      <c r="L253" s="123" t="s">
        <v>97</v>
      </c>
      <c r="M253" s="77">
        <v>0.75</v>
      </c>
      <c r="N253" s="124" t="s">
        <v>109</v>
      </c>
      <c r="O253" s="100"/>
      <c r="P253" s="119" t="s">
        <v>93</v>
      </c>
      <c r="Q253" s="119" t="s">
        <v>98</v>
      </c>
      <c r="R253" s="79" t="s">
        <v>98</v>
      </c>
      <c r="S253" s="79" t="s">
        <v>98</v>
      </c>
      <c r="T253" s="100"/>
      <c r="U253" s="79" t="s">
        <v>98</v>
      </c>
      <c r="V253" s="125"/>
      <c r="W253" s="142" t="s">
        <v>108</v>
      </c>
      <c r="X253" s="142">
        <v>19</v>
      </c>
      <c r="Y253" s="141">
        <v>4.666666666666667</v>
      </c>
      <c r="Z253" s="127" t="s">
        <v>100</v>
      </c>
      <c r="AB253" s="126" t="s">
        <v>2530</v>
      </c>
      <c r="AC253" s="144">
        <v>37.97</v>
      </c>
      <c r="AD253" s="144" t="s">
        <v>2748</v>
      </c>
      <c r="AE253" s="144" t="s">
        <v>2494</v>
      </c>
      <c r="AF253" s="144">
        <v>31.19</v>
      </c>
      <c r="AG253" s="144" t="s">
        <v>2748</v>
      </c>
    </row>
    <row r="254" spans="2:33" x14ac:dyDescent="0.3">
      <c r="B254" s="133"/>
      <c r="D254" s="10" t="s">
        <v>640</v>
      </c>
      <c r="E254" s="78">
        <v>51.636747999999997</v>
      </c>
      <c r="F254" s="78">
        <v>0.38580782000000002</v>
      </c>
      <c r="G254" s="73" t="s">
        <v>641</v>
      </c>
      <c r="I254" s="84">
        <v>714.66655102762911</v>
      </c>
      <c r="J254" s="73" t="s">
        <v>96</v>
      </c>
      <c r="K254" s="141">
        <v>3.0058863774774425</v>
      </c>
      <c r="L254" s="123" t="s">
        <v>97</v>
      </c>
      <c r="M254" s="77">
        <v>0.75</v>
      </c>
      <c r="N254" s="124" t="s">
        <v>115</v>
      </c>
      <c r="O254" s="100"/>
      <c r="P254" s="119" t="s">
        <v>93</v>
      </c>
      <c r="Q254" s="119" t="s">
        <v>93</v>
      </c>
      <c r="R254" s="79" t="s">
        <v>98</v>
      </c>
      <c r="S254" s="79" t="s">
        <v>98</v>
      </c>
      <c r="T254" s="100"/>
      <c r="U254" s="79" t="s">
        <v>98</v>
      </c>
      <c r="V254" s="125"/>
      <c r="W254" s="142" t="s">
        <v>108</v>
      </c>
      <c r="X254" s="142">
        <v>28</v>
      </c>
      <c r="Y254" s="141">
        <v>0.63636363636363635</v>
      </c>
      <c r="Z254" s="127" t="s">
        <v>100</v>
      </c>
      <c r="AB254" s="126" t="s">
        <v>2476</v>
      </c>
      <c r="AC254" s="144">
        <v>62.239999999999995</v>
      </c>
      <c r="AD254" s="144" t="s">
        <v>2748</v>
      </c>
      <c r="AE254" s="144" t="s">
        <v>2532</v>
      </c>
      <c r="AF254" s="144">
        <v>35.589999999999996</v>
      </c>
      <c r="AG254" s="144" t="s">
        <v>2748</v>
      </c>
    </row>
    <row r="255" spans="2:33" x14ac:dyDescent="0.3">
      <c r="B255" s="133"/>
      <c r="D255" s="10" t="s">
        <v>642</v>
      </c>
      <c r="E255" s="78">
        <v>52.002799000000003</v>
      </c>
      <c r="F255" s="78">
        <v>-0.37116398</v>
      </c>
      <c r="G255" s="73" t="s">
        <v>643</v>
      </c>
      <c r="I255" s="84">
        <v>123.42227588250341</v>
      </c>
      <c r="J255" s="73" t="s">
        <v>96</v>
      </c>
      <c r="K255" s="141">
        <v>2.7602945183881009</v>
      </c>
      <c r="L255" s="123" t="s">
        <v>97</v>
      </c>
      <c r="M255" s="77">
        <v>0.75</v>
      </c>
      <c r="N255" s="124" t="s">
        <v>109</v>
      </c>
      <c r="O255" s="100"/>
      <c r="P255" s="119" t="s">
        <v>93</v>
      </c>
      <c r="Q255" s="119" t="s">
        <v>98</v>
      </c>
      <c r="R255" s="79" t="s">
        <v>98</v>
      </c>
      <c r="S255" s="79" t="s">
        <v>98</v>
      </c>
      <c r="T255" s="100"/>
      <c r="U255" s="79" t="s">
        <v>98</v>
      </c>
      <c r="V255" s="125"/>
      <c r="W255" s="142" t="s">
        <v>644</v>
      </c>
      <c r="X255" s="142">
        <v>28</v>
      </c>
      <c r="Y255" s="141">
        <v>2.625</v>
      </c>
      <c r="Z255" s="127" t="s">
        <v>100</v>
      </c>
      <c r="AB255" s="126" t="s">
        <v>2514</v>
      </c>
      <c r="AC255" s="144">
        <v>75.47</v>
      </c>
      <c r="AD255" s="144" t="s">
        <v>2748</v>
      </c>
      <c r="AE255" s="144" t="s">
        <v>2520</v>
      </c>
      <c r="AF255" s="144">
        <v>12.27</v>
      </c>
      <c r="AG255" s="144" t="s">
        <v>2748</v>
      </c>
    </row>
    <row r="256" spans="2:33" x14ac:dyDescent="0.3">
      <c r="B256" s="133"/>
      <c r="D256" s="10" t="s">
        <v>25</v>
      </c>
      <c r="E256" s="78">
        <v>52.616458999999999</v>
      </c>
      <c r="F256" s="78">
        <v>0.89082150000000004</v>
      </c>
      <c r="G256" s="73" t="s">
        <v>645</v>
      </c>
      <c r="I256" s="84">
        <v>34.670080532167098</v>
      </c>
      <c r="J256" s="73" t="s">
        <v>96</v>
      </c>
      <c r="K256" s="141">
        <v>3.86</v>
      </c>
      <c r="L256" s="123" t="s">
        <v>97</v>
      </c>
      <c r="M256" s="77">
        <v>0.75</v>
      </c>
      <c r="N256" s="124" t="s">
        <v>109</v>
      </c>
      <c r="O256" s="100"/>
      <c r="P256" s="119" t="s">
        <v>93</v>
      </c>
      <c r="Q256" s="119" t="s">
        <v>98</v>
      </c>
      <c r="R256" s="79" t="s">
        <v>98</v>
      </c>
      <c r="S256" s="79" t="s">
        <v>98</v>
      </c>
      <c r="T256" s="211"/>
      <c r="U256" s="79" t="s">
        <v>98</v>
      </c>
      <c r="V256" s="125"/>
      <c r="W256" s="142" t="s">
        <v>108</v>
      </c>
      <c r="X256" s="142">
        <v>19</v>
      </c>
      <c r="Y256" s="141">
        <v>6</v>
      </c>
      <c r="Z256" s="127"/>
      <c r="AB256" s="126" t="s">
        <v>2494</v>
      </c>
      <c r="AC256" s="144">
        <v>81.399999999999991</v>
      </c>
      <c r="AD256" s="144" t="s">
        <v>2748</v>
      </c>
      <c r="AE256" s="144" t="s">
        <v>2530</v>
      </c>
      <c r="AF256" s="144">
        <v>16.28</v>
      </c>
      <c r="AG256" s="144" t="s">
        <v>2748</v>
      </c>
    </row>
    <row r="257" spans="2:33" x14ac:dyDescent="0.3">
      <c r="B257" s="133"/>
      <c r="D257" s="10" t="s">
        <v>646</v>
      </c>
      <c r="E257" s="78">
        <v>51.964967999999999</v>
      </c>
      <c r="F257" s="78">
        <v>0.60716157999999998</v>
      </c>
      <c r="G257" s="73" t="s">
        <v>647</v>
      </c>
      <c r="I257" s="84">
        <v>128.3990345002793</v>
      </c>
      <c r="J257" s="73" t="s">
        <v>96</v>
      </c>
      <c r="K257" s="141">
        <v>2.2602582310867492</v>
      </c>
      <c r="L257" s="123" t="s">
        <v>97</v>
      </c>
      <c r="M257" s="77">
        <v>0.75</v>
      </c>
      <c r="N257" s="124" t="s">
        <v>109</v>
      </c>
      <c r="O257" s="100"/>
      <c r="P257" s="119" t="s">
        <v>93</v>
      </c>
      <c r="Q257" s="119" t="s">
        <v>93</v>
      </c>
      <c r="R257" s="79" t="s">
        <v>98</v>
      </c>
      <c r="S257" s="79" t="s">
        <v>98</v>
      </c>
      <c r="T257" s="100"/>
      <c r="U257" s="79" t="s">
        <v>98</v>
      </c>
      <c r="V257" s="125"/>
      <c r="W257" s="142" t="s">
        <v>108</v>
      </c>
      <c r="X257" s="142">
        <v>28</v>
      </c>
      <c r="Y257" s="141">
        <v>1.9090909090909092</v>
      </c>
      <c r="Z257" s="127" t="s">
        <v>100</v>
      </c>
      <c r="AB257" s="126" t="s">
        <v>2490</v>
      </c>
      <c r="AC257" s="144">
        <v>59.88</v>
      </c>
      <c r="AD257" s="144" t="s">
        <v>2748</v>
      </c>
      <c r="AE257" s="144" t="s">
        <v>2532</v>
      </c>
      <c r="AF257" s="144">
        <v>12.16</v>
      </c>
      <c r="AG257" s="144" t="s">
        <v>2748</v>
      </c>
    </row>
    <row r="258" spans="2:33" x14ac:dyDescent="0.3">
      <c r="B258" s="133"/>
      <c r="D258" s="10" t="s">
        <v>648</v>
      </c>
      <c r="E258" s="78">
        <v>52.103797</v>
      </c>
      <c r="F258" s="78">
        <v>-1.0246702000000001</v>
      </c>
      <c r="G258" s="73" t="s">
        <v>649</v>
      </c>
      <c r="I258" s="84">
        <v>69.868607207888374</v>
      </c>
      <c r="J258" s="73" t="s">
        <v>96</v>
      </c>
      <c r="K258" s="141">
        <v>4.0414285714285718</v>
      </c>
      <c r="L258" s="123" t="s">
        <v>97</v>
      </c>
      <c r="M258" s="77">
        <v>0.75</v>
      </c>
      <c r="N258" s="124" t="s">
        <v>105</v>
      </c>
      <c r="O258" s="100"/>
      <c r="P258" s="119" t="s">
        <v>93</v>
      </c>
      <c r="Q258" s="119" t="s">
        <v>98</v>
      </c>
      <c r="R258" s="79" t="s">
        <v>98</v>
      </c>
      <c r="S258" s="79" t="s">
        <v>98</v>
      </c>
      <c r="T258" s="100"/>
      <c r="U258" s="79" t="s">
        <v>98</v>
      </c>
      <c r="V258" s="125"/>
      <c r="W258" s="142" t="s">
        <v>176</v>
      </c>
      <c r="X258" s="142">
        <v>19</v>
      </c>
      <c r="Y258" s="141">
        <v>3</v>
      </c>
      <c r="Z258" s="127" t="s">
        <v>100</v>
      </c>
      <c r="AB258" s="126" t="s">
        <v>2514</v>
      </c>
      <c r="AC258" s="144">
        <v>82.45</v>
      </c>
      <c r="AD258" s="144" t="s">
        <v>2748</v>
      </c>
      <c r="AE258" s="144" t="s">
        <v>2493</v>
      </c>
      <c r="AF258" s="144">
        <v>10.73</v>
      </c>
      <c r="AG258" s="144" t="s">
        <v>2748</v>
      </c>
    </row>
    <row r="259" spans="2:33" x14ac:dyDescent="0.3">
      <c r="B259" s="133"/>
      <c r="D259" s="10" t="s">
        <v>650</v>
      </c>
      <c r="E259" s="78">
        <v>52.541108999999999</v>
      </c>
      <c r="F259" s="78">
        <v>1.4537568999999999</v>
      </c>
      <c r="G259" s="73" t="s">
        <v>651</v>
      </c>
      <c r="I259" s="84">
        <v>183.57817675570018</v>
      </c>
      <c r="J259" s="73" t="s">
        <v>96</v>
      </c>
      <c r="K259" s="141">
        <v>3.1530476190476189</v>
      </c>
      <c r="L259" s="123" t="s">
        <v>97</v>
      </c>
      <c r="M259" s="77">
        <v>0.75</v>
      </c>
      <c r="N259" s="124" t="s">
        <v>105</v>
      </c>
      <c r="O259" s="100"/>
      <c r="P259" s="119" t="s">
        <v>93</v>
      </c>
      <c r="Q259" s="119" t="s">
        <v>93</v>
      </c>
      <c r="R259" s="79" t="s">
        <v>98</v>
      </c>
      <c r="S259" s="79" t="s">
        <v>98</v>
      </c>
      <c r="T259" s="100"/>
      <c r="U259" s="79" t="s">
        <v>98</v>
      </c>
      <c r="V259" s="125"/>
      <c r="W259" s="142" t="s">
        <v>652</v>
      </c>
      <c r="X259" s="142">
        <v>28</v>
      </c>
      <c r="Y259" s="141">
        <v>1.68</v>
      </c>
      <c r="Z259" s="127" t="s">
        <v>100</v>
      </c>
      <c r="AB259" s="126" t="s">
        <v>2494</v>
      </c>
      <c r="AC259" s="144">
        <v>37.78</v>
      </c>
      <c r="AD259" s="144" t="s">
        <v>2748</v>
      </c>
      <c r="AE259" s="144" t="s">
        <v>2749</v>
      </c>
      <c r="AF259" s="144">
        <v>37.03</v>
      </c>
      <c r="AG259" s="144" t="s">
        <v>2748</v>
      </c>
    </row>
    <row r="260" spans="2:33" x14ac:dyDescent="0.3">
      <c r="B260" s="133"/>
      <c r="D260" s="10" t="s">
        <v>653</v>
      </c>
      <c r="E260" s="78">
        <v>53.242080999999999</v>
      </c>
      <c r="F260" s="78">
        <v>-0.59783660999999999</v>
      </c>
      <c r="G260" s="73" t="s">
        <v>654</v>
      </c>
      <c r="I260" s="84">
        <v>64.905226973493626</v>
      </c>
      <c r="J260" s="73" t="s">
        <v>96</v>
      </c>
      <c r="K260" s="141">
        <v>2.4001577503429354</v>
      </c>
      <c r="L260" s="123" t="s">
        <v>97</v>
      </c>
      <c r="M260" s="77">
        <v>0.75</v>
      </c>
      <c r="N260" s="124" t="s">
        <v>101</v>
      </c>
      <c r="O260" s="100"/>
      <c r="P260" s="119" t="s">
        <v>93</v>
      </c>
      <c r="Q260" s="119" t="s">
        <v>93</v>
      </c>
      <c r="R260" s="79" t="s">
        <v>98</v>
      </c>
      <c r="S260" s="79" t="s">
        <v>98</v>
      </c>
      <c r="T260" s="100"/>
      <c r="U260" s="79" t="s">
        <v>98</v>
      </c>
      <c r="V260" s="125"/>
      <c r="W260" s="142" t="s">
        <v>108</v>
      </c>
      <c r="X260" s="142">
        <v>28</v>
      </c>
      <c r="Y260" s="141">
        <v>3.5</v>
      </c>
      <c r="Z260" s="127" t="s">
        <v>100</v>
      </c>
      <c r="AB260" s="126" t="s">
        <v>2516</v>
      </c>
      <c r="AC260" s="144">
        <v>91.820000000000007</v>
      </c>
      <c r="AD260" s="144" t="s">
        <v>2748</v>
      </c>
      <c r="AE260" s="144" t="s">
        <v>2494</v>
      </c>
      <c r="AF260" s="144">
        <v>4.68</v>
      </c>
      <c r="AG260" s="144" t="s">
        <v>2748</v>
      </c>
    </row>
    <row r="261" spans="2:33" x14ac:dyDescent="0.3">
      <c r="B261" s="133"/>
      <c r="D261" s="10" t="s">
        <v>655</v>
      </c>
      <c r="E261" s="78">
        <v>53.011142999999997</v>
      </c>
      <c r="F261" s="78">
        <v>-0.38577277999999998</v>
      </c>
      <c r="G261" s="73" t="s">
        <v>656</v>
      </c>
      <c r="I261" s="84">
        <v>417.19819654847197</v>
      </c>
      <c r="J261" s="73" t="s">
        <v>96</v>
      </c>
      <c r="K261" s="141">
        <v>2.5194632778605346</v>
      </c>
      <c r="L261" s="123" t="s">
        <v>97</v>
      </c>
      <c r="M261" s="77">
        <v>0.75</v>
      </c>
      <c r="N261" s="124" t="s">
        <v>105</v>
      </c>
      <c r="O261" s="100"/>
      <c r="P261" s="119" t="s">
        <v>93</v>
      </c>
      <c r="Q261" s="119" t="s">
        <v>93</v>
      </c>
      <c r="R261" s="79" t="s">
        <v>98</v>
      </c>
      <c r="S261" s="79" t="s">
        <v>98</v>
      </c>
      <c r="T261" s="100"/>
      <c r="U261" s="79" t="s">
        <v>98</v>
      </c>
      <c r="V261" s="125"/>
      <c r="W261" s="142" t="s">
        <v>108</v>
      </c>
      <c r="X261" s="142">
        <v>28</v>
      </c>
      <c r="Y261" s="141">
        <v>0.73684210526315785</v>
      </c>
      <c r="Z261" s="127" t="s">
        <v>100</v>
      </c>
      <c r="AB261" s="126" t="s">
        <v>2520</v>
      </c>
      <c r="AC261" s="144">
        <v>53.54</v>
      </c>
      <c r="AD261" s="144" t="s">
        <v>2748</v>
      </c>
      <c r="AE261" s="144" t="s">
        <v>2498</v>
      </c>
      <c r="AF261" s="144">
        <v>32.21</v>
      </c>
      <c r="AG261" s="144" t="s">
        <v>2748</v>
      </c>
    </row>
    <row r="262" spans="2:33" x14ac:dyDescent="0.3">
      <c r="B262" s="133"/>
      <c r="D262" s="10" t="s">
        <v>657</v>
      </c>
      <c r="E262" s="78">
        <v>52.346682999999999</v>
      </c>
      <c r="F262" s="78">
        <v>0.31960789000000001</v>
      </c>
      <c r="G262" s="73" t="s">
        <v>658</v>
      </c>
      <c r="I262" s="84">
        <v>344.92816952367292</v>
      </c>
      <c r="J262" s="73" t="s">
        <v>96</v>
      </c>
      <c r="K262" s="141">
        <v>3.2638697642936778</v>
      </c>
      <c r="L262" s="123" t="s">
        <v>97</v>
      </c>
      <c r="M262" s="77">
        <v>0.75</v>
      </c>
      <c r="N262" s="124" t="s">
        <v>181</v>
      </c>
      <c r="O262" s="100"/>
      <c r="P262" s="119" t="s">
        <v>93</v>
      </c>
      <c r="Q262" s="119" t="s">
        <v>93</v>
      </c>
      <c r="R262" s="79" t="s">
        <v>98</v>
      </c>
      <c r="S262" s="79" t="s">
        <v>98</v>
      </c>
      <c r="T262" s="100"/>
      <c r="U262" s="79" t="s">
        <v>98</v>
      </c>
      <c r="V262" s="125"/>
      <c r="W262" s="142" t="s">
        <v>108</v>
      </c>
      <c r="X262" s="142">
        <v>28</v>
      </c>
      <c r="Y262" s="141">
        <v>0.79245283018867929</v>
      </c>
      <c r="Z262" s="127" t="s">
        <v>100</v>
      </c>
      <c r="AB262" s="126" t="s">
        <v>2494</v>
      </c>
      <c r="AC262" s="144">
        <v>45.01</v>
      </c>
      <c r="AD262" s="144" t="s">
        <v>2748</v>
      </c>
      <c r="AE262" s="144" t="s">
        <v>2483</v>
      </c>
      <c r="AF262" s="144">
        <v>35.85</v>
      </c>
      <c r="AG262" s="144" t="s">
        <v>2748</v>
      </c>
    </row>
    <row r="263" spans="2:33" x14ac:dyDescent="0.3">
      <c r="B263" s="133"/>
      <c r="D263" s="10" t="s">
        <v>659</v>
      </c>
      <c r="E263" s="78">
        <v>52.377611999999999</v>
      </c>
      <c r="F263" s="78">
        <v>5.3360860999999999E-3</v>
      </c>
      <c r="G263" s="73" t="s">
        <v>660</v>
      </c>
      <c r="I263" s="84">
        <v>202.89656235803446</v>
      </c>
      <c r="J263" s="73" t="s">
        <v>96</v>
      </c>
      <c r="K263" s="141">
        <v>1.4315561628639952</v>
      </c>
      <c r="L263" s="123" t="s">
        <v>97</v>
      </c>
      <c r="M263" s="77">
        <v>0.75</v>
      </c>
      <c r="N263" s="124" t="s">
        <v>105</v>
      </c>
      <c r="O263" s="100"/>
      <c r="P263" s="119" t="s">
        <v>93</v>
      </c>
      <c r="Q263" s="119" t="s">
        <v>93</v>
      </c>
      <c r="R263" s="79" t="s">
        <v>98</v>
      </c>
      <c r="S263" s="79" t="s">
        <v>98</v>
      </c>
      <c r="T263" s="100"/>
      <c r="U263" s="79" t="s">
        <v>98</v>
      </c>
      <c r="V263" s="125"/>
      <c r="W263" s="142" t="s">
        <v>108</v>
      </c>
      <c r="X263" s="142">
        <v>28</v>
      </c>
      <c r="Y263" s="141">
        <v>1.5555555555555556</v>
      </c>
      <c r="Z263" s="127" t="s">
        <v>100</v>
      </c>
      <c r="AB263" s="126" t="s">
        <v>2520</v>
      </c>
      <c r="AC263" s="144">
        <v>91.17</v>
      </c>
      <c r="AD263" s="144" t="s">
        <v>2748</v>
      </c>
      <c r="AE263" s="144" t="s">
        <v>2483</v>
      </c>
      <c r="AF263" s="144">
        <v>5.0999999999999996</v>
      </c>
      <c r="AG263" s="144" t="s">
        <v>2748</v>
      </c>
    </row>
    <row r="264" spans="2:33" x14ac:dyDescent="0.3">
      <c r="B264" s="133"/>
      <c r="D264" s="10" t="s">
        <v>661</v>
      </c>
      <c r="E264" s="78">
        <v>53.171931999999998</v>
      </c>
      <c r="F264" s="78">
        <v>-0.58770681999999996</v>
      </c>
      <c r="G264" s="73" t="s">
        <v>662</v>
      </c>
      <c r="I264" s="84">
        <v>59.821441288668808</v>
      </c>
      <c r="J264" s="73" t="s">
        <v>96</v>
      </c>
      <c r="K264" s="141">
        <v>1.7765217391304349</v>
      </c>
      <c r="L264" s="123" t="s">
        <v>97</v>
      </c>
      <c r="M264" s="77">
        <v>0.75</v>
      </c>
      <c r="N264" s="124" t="s">
        <v>101</v>
      </c>
      <c r="O264" s="100"/>
      <c r="P264" s="119" t="s">
        <v>93</v>
      </c>
      <c r="Q264" s="119" t="s">
        <v>98</v>
      </c>
      <c r="R264" s="79" t="s">
        <v>98</v>
      </c>
      <c r="S264" s="79" t="s">
        <v>98</v>
      </c>
      <c r="T264" s="100"/>
      <c r="U264" s="79" t="s">
        <v>98</v>
      </c>
      <c r="V264" s="125"/>
      <c r="W264" s="142" t="s">
        <v>108</v>
      </c>
      <c r="X264" s="142">
        <v>28</v>
      </c>
      <c r="Y264" s="141">
        <v>4.2</v>
      </c>
      <c r="Z264" s="127" t="s">
        <v>100</v>
      </c>
      <c r="AB264" s="126" t="s">
        <v>2516</v>
      </c>
      <c r="AC264" s="144">
        <v>88.7</v>
      </c>
      <c r="AD264" s="144" t="s">
        <v>2748</v>
      </c>
      <c r="AE264" s="144" t="s">
        <v>2494</v>
      </c>
      <c r="AF264" s="144">
        <v>5.1400000000000006</v>
      </c>
      <c r="AG264" s="144" t="s">
        <v>2748</v>
      </c>
    </row>
    <row r="265" spans="2:33" x14ac:dyDescent="0.3">
      <c r="B265" s="133"/>
      <c r="D265" s="10" t="s">
        <v>663</v>
      </c>
      <c r="E265" s="78">
        <v>53.652323000000003</v>
      </c>
      <c r="F265" s="78">
        <v>-0.25379817999999998</v>
      </c>
      <c r="G265" s="73" t="s">
        <v>664</v>
      </c>
      <c r="I265" s="84">
        <v>36.335689263116286</v>
      </c>
      <c r="J265" s="73" t="s">
        <v>96</v>
      </c>
      <c r="K265" s="141">
        <v>2.8461881977671455</v>
      </c>
      <c r="L265" s="123" t="s">
        <v>97</v>
      </c>
      <c r="M265" s="77">
        <v>0.75</v>
      </c>
      <c r="N265" s="124" t="s">
        <v>109</v>
      </c>
      <c r="O265" s="100"/>
      <c r="P265" s="119" t="s">
        <v>93</v>
      </c>
      <c r="Q265" s="119" t="s">
        <v>98</v>
      </c>
      <c r="R265" s="79" t="s">
        <v>98</v>
      </c>
      <c r="S265" s="79" t="s">
        <v>98</v>
      </c>
      <c r="T265" s="100"/>
      <c r="U265" s="79" t="s">
        <v>98</v>
      </c>
      <c r="V265" s="125"/>
      <c r="W265" s="142" t="s">
        <v>108</v>
      </c>
      <c r="X265" s="142">
        <v>28</v>
      </c>
      <c r="Y265" s="141">
        <v>8.4</v>
      </c>
      <c r="Z265" s="127" t="s">
        <v>100</v>
      </c>
      <c r="AB265" s="126" t="s">
        <v>2495</v>
      </c>
      <c r="AC265" s="144">
        <v>98.11</v>
      </c>
      <c r="AD265" s="144" t="s">
        <v>2748</v>
      </c>
      <c r="AE265" s="144" t="s">
        <v>2516</v>
      </c>
      <c r="AF265" s="144">
        <v>1.8900000000000001</v>
      </c>
      <c r="AG265" s="144" t="s">
        <v>2748</v>
      </c>
    </row>
    <row r="266" spans="2:33" x14ac:dyDescent="0.3">
      <c r="B266" s="133"/>
      <c r="D266" s="10" t="s">
        <v>665</v>
      </c>
      <c r="E266" s="78">
        <v>51.555441999999999</v>
      </c>
      <c r="F266" s="78">
        <v>0.70918435000000002</v>
      </c>
      <c r="G266" s="73" t="s">
        <v>666</v>
      </c>
      <c r="I266" s="84">
        <v>4461.215924992799</v>
      </c>
      <c r="J266" s="73" t="s">
        <v>96</v>
      </c>
      <c r="K266" s="141">
        <v>0.98000001907348633</v>
      </c>
      <c r="L266" s="123" t="s">
        <v>97</v>
      </c>
      <c r="M266" s="77">
        <v>0.75</v>
      </c>
      <c r="N266" s="124" t="s">
        <v>133</v>
      </c>
      <c r="O266" s="100"/>
      <c r="P266" s="119" t="s">
        <v>93</v>
      </c>
      <c r="Q266" s="119" t="s">
        <v>93</v>
      </c>
      <c r="R266" s="79" t="s">
        <v>98</v>
      </c>
      <c r="S266" s="79" t="s">
        <v>98</v>
      </c>
      <c r="T266" s="100"/>
      <c r="U266" s="79" t="s">
        <v>98</v>
      </c>
      <c r="V266" s="125"/>
      <c r="W266" s="142" t="s">
        <v>214</v>
      </c>
      <c r="X266" s="142">
        <v>28</v>
      </c>
      <c r="Y266" s="141" t="s">
        <v>533</v>
      </c>
      <c r="Z266" s="127" t="s">
        <v>151</v>
      </c>
      <c r="AB266" s="126" t="s">
        <v>2555</v>
      </c>
      <c r="AC266" s="144">
        <v>100</v>
      </c>
      <c r="AD266" s="144" t="s">
        <v>69</v>
      </c>
      <c r="AE266" s="144" t="s">
        <v>69</v>
      </c>
      <c r="AF266" s="144">
        <v>0</v>
      </c>
      <c r="AG266" s="144" t="s">
        <v>69</v>
      </c>
    </row>
    <row r="267" spans="2:33" x14ac:dyDescent="0.3">
      <c r="B267" s="133"/>
      <c r="D267" s="10" t="s">
        <v>667</v>
      </c>
      <c r="E267" s="78">
        <v>51.653264</v>
      </c>
      <c r="F267" s="78">
        <v>0.83227510999999998</v>
      </c>
      <c r="G267" s="73" t="s">
        <v>668</v>
      </c>
      <c r="I267" s="84">
        <v>62.891780274635366</v>
      </c>
      <c r="J267" s="73" t="s">
        <v>96</v>
      </c>
      <c r="K267" s="141">
        <v>2.8349122883980735</v>
      </c>
      <c r="L267" s="123" t="s">
        <v>97</v>
      </c>
      <c r="M267" s="77">
        <v>0.75</v>
      </c>
      <c r="N267" s="124" t="s">
        <v>115</v>
      </c>
      <c r="O267" s="100"/>
      <c r="P267" s="119" t="s">
        <v>93</v>
      </c>
      <c r="Q267" s="119" t="s">
        <v>98</v>
      </c>
      <c r="R267" s="79" t="s">
        <v>98</v>
      </c>
      <c r="S267" s="79" t="s">
        <v>98</v>
      </c>
      <c r="T267" s="100"/>
      <c r="U267" s="79" t="s">
        <v>98</v>
      </c>
      <c r="V267" s="125"/>
      <c r="W267" s="142" t="s">
        <v>108</v>
      </c>
      <c r="X267" s="142">
        <v>19</v>
      </c>
      <c r="Y267" s="141">
        <v>5.25</v>
      </c>
      <c r="Z267" s="127" t="s">
        <v>100</v>
      </c>
      <c r="AB267" s="126" t="s">
        <v>2476</v>
      </c>
      <c r="AC267" s="144">
        <v>50.470000000000006</v>
      </c>
      <c r="AD267" s="144" t="s">
        <v>2748</v>
      </c>
      <c r="AE267" s="144" t="s">
        <v>2532</v>
      </c>
      <c r="AF267" s="144">
        <v>42.88</v>
      </c>
      <c r="AG267" s="144" t="s">
        <v>2748</v>
      </c>
    </row>
    <row r="268" spans="2:33" x14ac:dyDescent="0.3">
      <c r="B268" s="133"/>
      <c r="D268" s="10" t="s">
        <v>669</v>
      </c>
      <c r="E268" s="78">
        <v>52.329630000000002</v>
      </c>
      <c r="F268" s="78">
        <v>1.6662722999999999</v>
      </c>
      <c r="G268" s="73" t="s">
        <v>670</v>
      </c>
      <c r="I268" s="84">
        <v>127.92410189024962</v>
      </c>
      <c r="J268" s="73" t="s">
        <v>96</v>
      </c>
      <c r="K268" s="141">
        <v>2.4654652790948743</v>
      </c>
      <c r="L268" s="123" t="s">
        <v>97</v>
      </c>
      <c r="M268" s="77">
        <v>0.75</v>
      </c>
      <c r="N268" s="124" t="s">
        <v>109</v>
      </c>
      <c r="O268" s="100"/>
      <c r="P268" s="119" t="s">
        <v>93</v>
      </c>
      <c r="Q268" s="119" t="s">
        <v>93</v>
      </c>
      <c r="R268" s="79" t="s">
        <v>98</v>
      </c>
      <c r="S268" s="79" t="s">
        <v>98</v>
      </c>
      <c r="T268" s="100"/>
      <c r="U268" s="79" t="s">
        <v>98</v>
      </c>
      <c r="V268" s="125"/>
      <c r="W268" s="142" t="s">
        <v>108</v>
      </c>
      <c r="X268" s="142">
        <v>19</v>
      </c>
      <c r="Y268" s="141">
        <v>1.6153846153846154</v>
      </c>
      <c r="Z268" s="127" t="s">
        <v>100</v>
      </c>
      <c r="AB268" s="126" t="s">
        <v>2488</v>
      </c>
      <c r="AC268" s="144">
        <v>75.06</v>
      </c>
      <c r="AD268" s="144" t="s">
        <v>2748</v>
      </c>
      <c r="AE268" s="144" t="s">
        <v>2749</v>
      </c>
      <c r="AF268" s="144">
        <v>12.33</v>
      </c>
      <c r="AG268" s="144" t="s">
        <v>2748</v>
      </c>
    </row>
    <row r="269" spans="2:33" x14ac:dyDescent="0.3">
      <c r="B269" s="133"/>
      <c r="D269" s="10" t="s">
        <v>671</v>
      </c>
      <c r="E269" s="78">
        <v>52.809317</v>
      </c>
      <c r="F269" s="78">
        <v>-0.12901291000000001</v>
      </c>
      <c r="G269" s="73" t="s">
        <v>672</v>
      </c>
      <c r="I269" s="84">
        <v>1072.1235765877188</v>
      </c>
      <c r="J269" s="73" t="s">
        <v>96</v>
      </c>
      <c r="K269" s="141">
        <v>3.693193949843911</v>
      </c>
      <c r="L269" s="123" t="s">
        <v>97</v>
      </c>
      <c r="M269" s="77">
        <v>0.75</v>
      </c>
      <c r="N269" s="124" t="s">
        <v>109</v>
      </c>
      <c r="O269" s="100"/>
      <c r="P269" s="119" t="s">
        <v>93</v>
      </c>
      <c r="Q269" s="119" t="s">
        <v>93</v>
      </c>
      <c r="R269" s="79" t="s">
        <v>93</v>
      </c>
      <c r="S269" s="79" t="s">
        <v>98</v>
      </c>
      <c r="T269" s="100"/>
      <c r="U269" s="79" t="s">
        <v>98</v>
      </c>
      <c r="V269" s="125"/>
      <c r="W269" s="142" t="s">
        <v>108</v>
      </c>
      <c r="X269" s="142">
        <v>28</v>
      </c>
      <c r="Y269" s="141">
        <v>0.23863636363636365</v>
      </c>
      <c r="Z269" s="127" t="s">
        <v>151</v>
      </c>
      <c r="AB269" s="126" t="s">
        <v>2520</v>
      </c>
      <c r="AC269" s="144">
        <v>64.56</v>
      </c>
      <c r="AD269" s="144" t="s">
        <v>2748</v>
      </c>
      <c r="AE269" s="144" t="s">
        <v>2494</v>
      </c>
      <c r="AF269" s="144">
        <v>28.04</v>
      </c>
      <c r="AG269" s="144" t="s">
        <v>2748</v>
      </c>
    </row>
    <row r="270" spans="2:33" x14ac:dyDescent="0.3">
      <c r="B270" s="133"/>
      <c r="D270" s="10" t="s">
        <v>673</v>
      </c>
      <c r="E270" s="78">
        <v>53.158520000000003</v>
      </c>
      <c r="F270" s="78">
        <v>0.12232173</v>
      </c>
      <c r="G270" s="73" t="s">
        <v>674</v>
      </c>
      <c r="I270" s="84">
        <v>76.290231230824972</v>
      </c>
      <c r="J270" s="73" t="s">
        <v>96</v>
      </c>
      <c r="K270" s="141">
        <v>5.39</v>
      </c>
      <c r="L270" s="123" t="s">
        <v>97</v>
      </c>
      <c r="M270" s="77">
        <v>0.75</v>
      </c>
      <c r="N270" s="124" t="s">
        <v>109</v>
      </c>
      <c r="O270" s="100"/>
      <c r="P270" s="119" t="s">
        <v>93</v>
      </c>
      <c r="Q270" s="119" t="s">
        <v>98</v>
      </c>
      <c r="R270" s="79" t="s">
        <v>98</v>
      </c>
      <c r="S270" s="79" t="s">
        <v>98</v>
      </c>
      <c r="T270" s="100"/>
      <c r="U270" s="79" t="s">
        <v>98</v>
      </c>
      <c r="V270" s="125"/>
      <c r="W270" s="142" t="s">
        <v>108</v>
      </c>
      <c r="X270" s="142">
        <v>19</v>
      </c>
      <c r="Y270" s="141">
        <v>2.8</v>
      </c>
      <c r="Z270" s="127" t="s">
        <v>100</v>
      </c>
      <c r="AB270" s="126" t="s">
        <v>2498</v>
      </c>
      <c r="AC270" s="144">
        <v>32.92</v>
      </c>
      <c r="AD270" s="144" t="s">
        <v>2748</v>
      </c>
      <c r="AE270" s="144" t="s">
        <v>2495</v>
      </c>
      <c r="AF270" s="144">
        <v>32.21</v>
      </c>
      <c r="AG270" s="144" t="s">
        <v>2748</v>
      </c>
    </row>
    <row r="271" spans="2:33" x14ac:dyDescent="0.3">
      <c r="B271" s="133"/>
      <c r="D271" s="10" t="s">
        <v>675</v>
      </c>
      <c r="E271" s="78">
        <v>52.341906000000002</v>
      </c>
      <c r="F271" s="78">
        <v>-6.9109377999999999E-2</v>
      </c>
      <c r="G271" s="73" t="s">
        <v>676</v>
      </c>
      <c r="I271" s="84">
        <v>453.93523731302179</v>
      </c>
      <c r="J271" s="73" t="s">
        <v>96</v>
      </c>
      <c r="K271" s="141">
        <v>2.4636650486594269</v>
      </c>
      <c r="L271" s="123" t="s">
        <v>97</v>
      </c>
      <c r="M271" s="77">
        <v>0.75</v>
      </c>
      <c r="N271" s="124" t="s">
        <v>105</v>
      </c>
      <c r="O271" s="100"/>
      <c r="P271" s="119" t="s">
        <v>93</v>
      </c>
      <c r="Q271" s="119" t="s">
        <v>93</v>
      </c>
      <c r="R271" s="79" t="s">
        <v>98</v>
      </c>
      <c r="S271" s="79" t="s">
        <v>98</v>
      </c>
      <c r="T271" s="100"/>
      <c r="U271" s="79" t="s">
        <v>98</v>
      </c>
      <c r="V271" s="125"/>
      <c r="W271" s="142" t="s">
        <v>108</v>
      </c>
      <c r="X271" s="142">
        <v>28</v>
      </c>
      <c r="Y271" s="141">
        <v>1.1351351351351351</v>
      </c>
      <c r="Z271" s="127" t="s">
        <v>100</v>
      </c>
      <c r="AB271" s="126" t="s">
        <v>2520</v>
      </c>
      <c r="AC271" s="144">
        <v>84.02</v>
      </c>
      <c r="AD271" s="144" t="s">
        <v>2748</v>
      </c>
      <c r="AE271" s="144" t="s">
        <v>2483</v>
      </c>
      <c r="AF271" s="144">
        <v>9.42</v>
      </c>
      <c r="AG271" s="144" t="s">
        <v>2748</v>
      </c>
    </row>
    <row r="272" spans="2:33" x14ac:dyDescent="0.3">
      <c r="B272" s="133"/>
      <c r="D272" s="10" t="s">
        <v>677</v>
      </c>
      <c r="E272" s="78">
        <v>52.242365999999997</v>
      </c>
      <c r="F272" s="78">
        <v>-0.25416545000000001</v>
      </c>
      <c r="G272" s="73" t="s">
        <v>678</v>
      </c>
      <c r="I272" s="84">
        <v>858.55106429155228</v>
      </c>
      <c r="J272" s="73" t="s">
        <v>96</v>
      </c>
      <c r="K272" s="141">
        <v>3.2085494754611772</v>
      </c>
      <c r="L272" s="123" t="s">
        <v>97</v>
      </c>
      <c r="M272" s="77">
        <v>0.75</v>
      </c>
      <c r="N272" s="124" t="s">
        <v>105</v>
      </c>
      <c r="O272" s="100"/>
      <c r="P272" s="119" t="s">
        <v>93</v>
      </c>
      <c r="Q272" s="119" t="s">
        <v>93</v>
      </c>
      <c r="R272" s="79" t="s">
        <v>98</v>
      </c>
      <c r="S272" s="79" t="s">
        <v>98</v>
      </c>
      <c r="T272" s="100"/>
      <c r="U272" s="79" t="s">
        <v>98</v>
      </c>
      <c r="V272" s="125"/>
      <c r="W272" s="142" t="s">
        <v>108</v>
      </c>
      <c r="X272" s="142">
        <v>28</v>
      </c>
      <c r="Y272" s="141">
        <v>0.42424242424242425</v>
      </c>
      <c r="Z272" s="127" t="s">
        <v>100</v>
      </c>
      <c r="AB272" s="126" t="s">
        <v>2520</v>
      </c>
      <c r="AC272" s="144">
        <v>68.45</v>
      </c>
      <c r="AD272" s="144" t="s">
        <v>2748</v>
      </c>
      <c r="AE272" s="144" t="s">
        <v>2514</v>
      </c>
      <c r="AF272" s="144">
        <v>26.35</v>
      </c>
      <c r="AG272" s="144" t="s">
        <v>2748</v>
      </c>
    </row>
    <row r="273" spans="2:33" x14ac:dyDescent="0.3">
      <c r="B273" s="133"/>
      <c r="D273" s="10" t="s">
        <v>679</v>
      </c>
      <c r="E273" s="78">
        <v>51.779006000000003</v>
      </c>
      <c r="F273" s="78">
        <v>1.0509664999999999</v>
      </c>
      <c r="G273" s="73" t="s">
        <v>680</v>
      </c>
      <c r="I273" s="84">
        <v>153.60390879030544</v>
      </c>
      <c r="J273" s="73" t="s">
        <v>96</v>
      </c>
      <c r="K273" s="141">
        <v>0.873333322207133</v>
      </c>
      <c r="L273" s="123" t="s">
        <v>97</v>
      </c>
      <c r="M273" s="77">
        <v>0.75</v>
      </c>
      <c r="N273" s="124" t="s">
        <v>109</v>
      </c>
      <c r="O273" s="100"/>
      <c r="P273" s="119" t="s">
        <v>93</v>
      </c>
      <c r="Q273" s="119" t="s">
        <v>98</v>
      </c>
      <c r="R273" s="79" t="s">
        <v>98</v>
      </c>
      <c r="S273" s="79" t="s">
        <v>98</v>
      </c>
      <c r="T273" s="100"/>
      <c r="U273" s="79" t="s">
        <v>98</v>
      </c>
      <c r="V273" s="125"/>
      <c r="W273" s="142" t="s">
        <v>108</v>
      </c>
      <c r="X273" s="142">
        <v>19</v>
      </c>
      <c r="Y273" s="141">
        <v>1.55</v>
      </c>
      <c r="Z273" s="127" t="s">
        <v>100</v>
      </c>
      <c r="AB273" s="126" t="s">
        <v>2522</v>
      </c>
      <c r="AC273" s="144">
        <v>65.930000000000007</v>
      </c>
      <c r="AD273" s="144" t="s">
        <v>2748</v>
      </c>
      <c r="AE273" s="144" t="s">
        <v>2490</v>
      </c>
      <c r="AF273" s="144">
        <v>32.74</v>
      </c>
      <c r="AG273" s="144" t="s">
        <v>2748</v>
      </c>
    </row>
    <row r="274" spans="2:33" x14ac:dyDescent="0.3">
      <c r="B274" s="133"/>
      <c r="D274" s="10" t="s">
        <v>681</v>
      </c>
      <c r="E274" s="78">
        <v>52.772517000000001</v>
      </c>
      <c r="F274" s="78">
        <v>1.4969774</v>
      </c>
      <c r="G274" s="73" t="s">
        <v>682</v>
      </c>
      <c r="I274" s="84">
        <v>211.45203853025936</v>
      </c>
      <c r="J274" s="73" t="s">
        <v>96</v>
      </c>
      <c r="K274" s="141">
        <v>3.5966440217391304</v>
      </c>
      <c r="L274" s="123" t="s">
        <v>97</v>
      </c>
      <c r="M274" s="77">
        <v>0.75</v>
      </c>
      <c r="N274" s="124" t="s">
        <v>105</v>
      </c>
      <c r="O274" s="100"/>
      <c r="P274" s="119" t="s">
        <v>93</v>
      </c>
      <c r="Q274" s="119" t="s">
        <v>93</v>
      </c>
      <c r="R274" s="79" t="s">
        <v>98</v>
      </c>
      <c r="S274" s="79" t="s">
        <v>98</v>
      </c>
      <c r="T274" s="100"/>
      <c r="U274" s="79" t="s">
        <v>98</v>
      </c>
      <c r="V274" s="125"/>
      <c r="W274" s="142" t="s">
        <v>108</v>
      </c>
      <c r="X274" s="142">
        <v>28</v>
      </c>
      <c r="Y274" s="141">
        <v>1.2</v>
      </c>
      <c r="Z274" s="127" t="s">
        <v>100</v>
      </c>
      <c r="AB274" s="126" t="s">
        <v>2530</v>
      </c>
      <c r="AC274" s="144">
        <v>38.26</v>
      </c>
      <c r="AD274" s="144" t="s">
        <v>2748</v>
      </c>
      <c r="AE274" s="144" t="s">
        <v>2494</v>
      </c>
      <c r="AF274" s="144">
        <v>30.259999999999998</v>
      </c>
      <c r="AG274" s="144" t="s">
        <v>2748</v>
      </c>
    </row>
    <row r="275" spans="2:33" x14ac:dyDescent="0.3">
      <c r="B275" s="133"/>
      <c r="D275" s="10" t="s">
        <v>683</v>
      </c>
      <c r="E275" s="78">
        <v>52.645252999999997</v>
      </c>
      <c r="F275" s="78">
        <v>-0.42056339999999998</v>
      </c>
      <c r="G275" s="73" t="s">
        <v>684</v>
      </c>
      <c r="I275" s="84">
        <v>512.56600248077109</v>
      </c>
      <c r="J275" s="73" t="s">
        <v>96</v>
      </c>
      <c r="K275" s="141">
        <v>1.4976433210493758</v>
      </c>
      <c r="L275" s="123" t="s">
        <v>97</v>
      </c>
      <c r="M275" s="77">
        <v>0.75</v>
      </c>
      <c r="N275" s="124" t="s">
        <v>105</v>
      </c>
      <c r="O275" s="100"/>
      <c r="P275" s="119" t="s">
        <v>98</v>
      </c>
      <c r="Q275" s="119" t="s">
        <v>98</v>
      </c>
      <c r="R275" s="79" t="s">
        <v>98</v>
      </c>
      <c r="S275" s="79" t="s">
        <v>98</v>
      </c>
      <c r="T275" s="100"/>
      <c r="U275" s="79" t="s">
        <v>98</v>
      </c>
      <c r="V275" s="125"/>
      <c r="W275" s="142" t="s">
        <v>108</v>
      </c>
      <c r="X275" s="142">
        <v>28</v>
      </c>
      <c r="Y275" s="141">
        <v>0.60869565217391308</v>
      </c>
      <c r="Z275" s="127" t="s">
        <v>100</v>
      </c>
      <c r="AB275" s="126" t="s">
        <v>2520</v>
      </c>
      <c r="AC275" s="144">
        <v>96.509999999999991</v>
      </c>
      <c r="AD275" s="144" t="s">
        <v>2748</v>
      </c>
      <c r="AE275" s="144" t="s">
        <v>2494</v>
      </c>
      <c r="AF275" s="144">
        <v>1.58</v>
      </c>
      <c r="AG275" s="144" t="s">
        <v>2748</v>
      </c>
    </row>
    <row r="276" spans="2:33" x14ac:dyDescent="0.3">
      <c r="B276" s="133"/>
      <c r="D276" s="10" t="s">
        <v>685</v>
      </c>
      <c r="E276" s="78">
        <v>51.893659</v>
      </c>
      <c r="F276" s="78">
        <v>-0.60342507999999995</v>
      </c>
      <c r="G276" s="73" t="s">
        <v>686</v>
      </c>
      <c r="I276" s="84">
        <v>338.72059963483423</v>
      </c>
      <c r="J276" s="73" t="s">
        <v>96</v>
      </c>
      <c r="K276" s="141">
        <v>2.0430673027921338</v>
      </c>
      <c r="L276" s="123" t="s">
        <v>97</v>
      </c>
      <c r="M276" s="77">
        <v>0.75</v>
      </c>
      <c r="N276" s="124" t="s">
        <v>181</v>
      </c>
      <c r="O276" s="100"/>
      <c r="P276" s="119" t="s">
        <v>93</v>
      </c>
      <c r="Q276" s="119" t="s">
        <v>93</v>
      </c>
      <c r="R276" s="79" t="s">
        <v>98</v>
      </c>
      <c r="S276" s="79" t="s">
        <v>98</v>
      </c>
      <c r="T276" s="100"/>
      <c r="U276" s="79" t="s">
        <v>98</v>
      </c>
      <c r="V276" s="125"/>
      <c r="W276" s="142" t="s">
        <v>108</v>
      </c>
      <c r="X276" s="142">
        <v>28</v>
      </c>
      <c r="Y276" s="141">
        <v>2</v>
      </c>
      <c r="Z276" s="127" t="s">
        <v>100</v>
      </c>
      <c r="AB276" s="126" t="s">
        <v>2492</v>
      </c>
      <c r="AC276" s="144">
        <v>72.37</v>
      </c>
      <c r="AD276" s="144" t="s">
        <v>2748</v>
      </c>
      <c r="AE276" s="144" t="s">
        <v>2514</v>
      </c>
      <c r="AF276" s="144">
        <v>13.389999999999999</v>
      </c>
      <c r="AG276" s="144" t="s">
        <v>2748</v>
      </c>
    </row>
    <row r="277" spans="2:33" x14ac:dyDescent="0.3">
      <c r="B277" s="133"/>
      <c r="D277" s="10" t="s">
        <v>687</v>
      </c>
      <c r="E277" s="78">
        <v>52.325015</v>
      </c>
      <c r="F277" s="78">
        <v>0.89379067000000001</v>
      </c>
      <c r="G277" s="73" t="s">
        <v>688</v>
      </c>
      <c r="I277" s="84">
        <v>77.674893910770678</v>
      </c>
      <c r="J277" s="73" t="s">
        <v>96</v>
      </c>
      <c r="K277" s="141">
        <v>2.84</v>
      </c>
      <c r="L277" s="123" t="s">
        <v>96</v>
      </c>
      <c r="M277" s="77">
        <v>0.75</v>
      </c>
      <c r="N277" s="124" t="s">
        <v>101</v>
      </c>
      <c r="O277" s="100"/>
      <c r="P277" s="119" t="s">
        <v>93</v>
      </c>
      <c r="Q277" s="119" t="s">
        <v>98</v>
      </c>
      <c r="R277" s="79" t="s">
        <v>98</v>
      </c>
      <c r="S277" s="79" t="s">
        <v>98</v>
      </c>
      <c r="T277" s="100"/>
      <c r="U277" s="79" t="s">
        <v>98</v>
      </c>
      <c r="V277" s="125"/>
      <c r="W277" s="142" t="s">
        <v>689</v>
      </c>
      <c r="X277" s="142">
        <v>28</v>
      </c>
      <c r="Y277" s="141">
        <v>3</v>
      </c>
      <c r="Z277" s="127" t="s">
        <v>100</v>
      </c>
      <c r="AB277" s="126" t="s">
        <v>2530</v>
      </c>
      <c r="AC277" s="144">
        <v>93.47999999999999</v>
      </c>
      <c r="AD277" s="144" t="s">
        <v>2748</v>
      </c>
      <c r="AE277" s="144" t="s">
        <v>2494</v>
      </c>
      <c r="AF277" s="144">
        <v>4.8899999999999997</v>
      </c>
      <c r="AG277" s="144" t="s">
        <v>2748</v>
      </c>
    </row>
    <row r="278" spans="2:33" x14ac:dyDescent="0.3">
      <c r="B278" s="133"/>
      <c r="D278" s="10" t="s">
        <v>690</v>
      </c>
      <c r="E278" s="78">
        <v>51.946089999999998</v>
      </c>
      <c r="F278" s="78">
        <v>-0.98153678</v>
      </c>
      <c r="G278" s="73" t="s">
        <v>691</v>
      </c>
      <c r="I278" s="84">
        <v>63.426915609880083</v>
      </c>
      <c r="J278" s="73" t="s">
        <v>96</v>
      </c>
      <c r="K278" s="141">
        <v>1.99</v>
      </c>
      <c r="L278" s="123" t="s">
        <v>97</v>
      </c>
      <c r="M278" s="77">
        <v>0.75</v>
      </c>
      <c r="N278" s="124" t="s">
        <v>109</v>
      </c>
      <c r="O278" s="100"/>
      <c r="P278" s="119" t="s">
        <v>93</v>
      </c>
      <c r="Q278" s="119" t="s">
        <v>98</v>
      </c>
      <c r="R278" s="79" t="s">
        <v>98</v>
      </c>
      <c r="S278" s="79" t="s">
        <v>98</v>
      </c>
      <c r="T278" s="100"/>
      <c r="U278" s="79" t="s">
        <v>98</v>
      </c>
      <c r="V278" s="125"/>
      <c r="W278" s="142" t="s">
        <v>127</v>
      </c>
      <c r="X278" s="142">
        <v>19</v>
      </c>
      <c r="Y278" s="141">
        <v>3</v>
      </c>
      <c r="Z278" s="127" t="s">
        <v>100</v>
      </c>
      <c r="AB278" s="126" t="s">
        <v>2514</v>
      </c>
      <c r="AC278" s="144">
        <v>79.14</v>
      </c>
      <c r="AD278" s="144" t="s">
        <v>2748</v>
      </c>
      <c r="AE278" s="144" t="s">
        <v>2492</v>
      </c>
      <c r="AF278" s="144">
        <v>16.619999999999997</v>
      </c>
      <c r="AG278" s="144" t="s">
        <v>2748</v>
      </c>
    </row>
    <row r="279" spans="2:33" x14ac:dyDescent="0.3">
      <c r="B279" s="133"/>
      <c r="D279" s="10" t="s">
        <v>692</v>
      </c>
      <c r="E279" s="78">
        <v>52.184534999999997</v>
      </c>
      <c r="F279" s="78">
        <v>1.0090207</v>
      </c>
      <c r="G279" s="73" t="s">
        <v>693</v>
      </c>
      <c r="I279" s="84">
        <v>568.62811803934574</v>
      </c>
      <c r="J279" s="73" t="s">
        <v>96</v>
      </c>
      <c r="K279" s="141">
        <v>2.192057290218798</v>
      </c>
      <c r="L279" s="123" t="s">
        <v>97</v>
      </c>
      <c r="M279" s="77">
        <v>0.75</v>
      </c>
      <c r="N279" s="124" t="s">
        <v>105</v>
      </c>
      <c r="O279" s="100"/>
      <c r="P279" s="119" t="s">
        <v>93</v>
      </c>
      <c r="Q279" s="119" t="s">
        <v>93</v>
      </c>
      <c r="R279" s="79" t="s">
        <v>98</v>
      </c>
      <c r="S279" s="79" t="s">
        <v>98</v>
      </c>
      <c r="T279" s="100"/>
      <c r="U279" s="79" t="s">
        <v>98</v>
      </c>
      <c r="V279" s="125"/>
      <c r="W279" s="142" t="s">
        <v>108</v>
      </c>
      <c r="X279" s="142">
        <v>28</v>
      </c>
      <c r="Y279" s="141">
        <v>0.52500000000000002</v>
      </c>
      <c r="Z279" s="127" t="s">
        <v>100</v>
      </c>
      <c r="AB279" s="126" t="s">
        <v>2530</v>
      </c>
      <c r="AC279" s="144">
        <v>39.24</v>
      </c>
      <c r="AD279" s="144" t="s">
        <v>2748</v>
      </c>
      <c r="AE279" s="144" t="s">
        <v>2488</v>
      </c>
      <c r="AF279" s="144">
        <v>37.57</v>
      </c>
      <c r="AG279" s="144" t="s">
        <v>2748</v>
      </c>
    </row>
    <row r="280" spans="2:33" x14ac:dyDescent="0.3">
      <c r="B280" s="133"/>
      <c r="D280" s="10" t="s">
        <v>694</v>
      </c>
      <c r="E280" s="78">
        <v>52.037066000000003</v>
      </c>
      <c r="F280" s="78">
        <v>0.71182568000000002</v>
      </c>
      <c r="G280" s="73" t="s">
        <v>695</v>
      </c>
      <c r="I280" s="84">
        <v>364.72817692772742</v>
      </c>
      <c r="J280" s="73" t="s">
        <v>96</v>
      </c>
      <c r="K280" s="141">
        <v>3.9027327744156413</v>
      </c>
      <c r="L280" s="123" t="s">
        <v>97</v>
      </c>
      <c r="M280" s="77">
        <v>0.75</v>
      </c>
      <c r="N280" s="124" t="s">
        <v>105</v>
      </c>
      <c r="O280" s="100"/>
      <c r="P280" s="119" t="s">
        <v>93</v>
      </c>
      <c r="Q280" s="119" t="s">
        <v>93</v>
      </c>
      <c r="R280" s="79" t="s">
        <v>98</v>
      </c>
      <c r="S280" s="79" t="s">
        <v>98</v>
      </c>
      <c r="T280" s="100"/>
      <c r="U280" s="79" t="s">
        <v>98</v>
      </c>
      <c r="V280" s="125"/>
      <c r="W280" s="142" t="s">
        <v>373</v>
      </c>
      <c r="X280" s="142">
        <v>28</v>
      </c>
      <c r="Y280" s="141">
        <v>0.77777777777777779</v>
      </c>
      <c r="Z280" s="127" t="s">
        <v>100</v>
      </c>
      <c r="AB280" s="126" t="s">
        <v>2490</v>
      </c>
      <c r="AC280" s="144">
        <v>59.37</v>
      </c>
      <c r="AD280" s="144" t="s">
        <v>2748</v>
      </c>
      <c r="AE280" s="144" t="s">
        <v>2530</v>
      </c>
      <c r="AF280" s="144">
        <v>14.860000000000001</v>
      </c>
      <c r="AG280" s="144" t="s">
        <v>2748</v>
      </c>
    </row>
    <row r="281" spans="2:33" x14ac:dyDescent="0.3">
      <c r="B281" s="133"/>
      <c r="D281" s="10" t="s">
        <v>696</v>
      </c>
      <c r="E281" s="78">
        <v>52.903691999999999</v>
      </c>
      <c r="F281" s="78">
        <v>-0.11022838</v>
      </c>
      <c r="G281" s="73" t="s">
        <v>697</v>
      </c>
      <c r="I281" s="84">
        <v>36.201905429305107</v>
      </c>
      <c r="J281" s="73" t="s">
        <v>96</v>
      </c>
      <c r="K281" s="141">
        <v>2.0808000000000009</v>
      </c>
      <c r="L281" s="123" t="s">
        <v>97</v>
      </c>
      <c r="M281" s="77">
        <v>0.75</v>
      </c>
      <c r="N281" s="124" t="s">
        <v>109</v>
      </c>
      <c r="O281" s="100"/>
      <c r="P281" s="119" t="s">
        <v>93</v>
      </c>
      <c r="Q281" s="119" t="s">
        <v>98</v>
      </c>
      <c r="R281" s="79" t="s">
        <v>98</v>
      </c>
      <c r="S281" s="79" t="s">
        <v>98</v>
      </c>
      <c r="T281" s="100"/>
      <c r="U281" s="79" t="s">
        <v>98</v>
      </c>
      <c r="V281" s="125"/>
      <c r="W281" s="142" t="s">
        <v>108</v>
      </c>
      <c r="X281" s="142">
        <v>28</v>
      </c>
      <c r="Y281" s="141">
        <v>7</v>
      </c>
      <c r="Z281" s="127" t="s">
        <v>100</v>
      </c>
      <c r="AB281" s="126" t="s">
        <v>2498</v>
      </c>
      <c r="AC281" s="144">
        <v>43.66</v>
      </c>
      <c r="AD281" s="144" t="s">
        <v>2748</v>
      </c>
      <c r="AE281" s="144" t="s">
        <v>2494</v>
      </c>
      <c r="AF281" s="144">
        <v>23.94</v>
      </c>
      <c r="AG281" s="144" t="s">
        <v>2748</v>
      </c>
    </row>
    <row r="282" spans="2:33" x14ac:dyDescent="0.3">
      <c r="B282" s="133"/>
      <c r="D282" s="10" t="s">
        <v>698</v>
      </c>
      <c r="E282" s="78">
        <v>52.784182000000001</v>
      </c>
      <c r="F282" s="78">
        <v>0.16960336000000001</v>
      </c>
      <c r="G282" s="73" t="s">
        <v>699</v>
      </c>
      <c r="I282" s="84">
        <v>362.23979761883953</v>
      </c>
      <c r="J282" s="73" t="s">
        <v>96</v>
      </c>
      <c r="K282" s="141">
        <v>2.6634711635263955</v>
      </c>
      <c r="L282" s="123" t="s">
        <v>97</v>
      </c>
      <c r="M282" s="77">
        <v>0.75</v>
      </c>
      <c r="N282" s="124" t="s">
        <v>133</v>
      </c>
      <c r="O282" s="100"/>
      <c r="P282" s="119" t="s">
        <v>93</v>
      </c>
      <c r="Q282" s="119" t="s">
        <v>98</v>
      </c>
      <c r="R282" s="79" t="s">
        <v>98</v>
      </c>
      <c r="S282" s="79" t="s">
        <v>98</v>
      </c>
      <c r="T282" s="100"/>
      <c r="U282" s="79" t="s">
        <v>98</v>
      </c>
      <c r="V282" s="125"/>
      <c r="W282" s="142" t="s">
        <v>108</v>
      </c>
      <c r="X282" s="142">
        <v>28</v>
      </c>
      <c r="Y282" s="141">
        <v>0.8571428571428571</v>
      </c>
      <c r="Z282" s="127" t="s">
        <v>100</v>
      </c>
      <c r="AB282" s="126" t="s">
        <v>2494</v>
      </c>
      <c r="AC282" s="144">
        <v>75.06</v>
      </c>
      <c r="AD282" s="144" t="s">
        <v>2748</v>
      </c>
      <c r="AE282" s="144" t="s">
        <v>2520</v>
      </c>
      <c r="AF282" s="144">
        <v>13.66</v>
      </c>
      <c r="AG282" s="144" t="s">
        <v>2748</v>
      </c>
    </row>
    <row r="283" spans="2:33" x14ac:dyDescent="0.3">
      <c r="B283" s="133"/>
      <c r="D283" s="10" t="s">
        <v>700</v>
      </c>
      <c r="E283" s="78">
        <v>52.627001999999997</v>
      </c>
      <c r="F283" s="78">
        <v>0.71122479999999999</v>
      </c>
      <c r="G283" s="73" t="s">
        <v>701</v>
      </c>
      <c r="I283" s="84">
        <v>200.86304808410452</v>
      </c>
      <c r="J283" s="73" t="s">
        <v>96</v>
      </c>
      <c r="K283" s="141">
        <v>2.723251532100516</v>
      </c>
      <c r="L283" s="123" t="s">
        <v>97</v>
      </c>
      <c r="M283" s="77">
        <v>0.75</v>
      </c>
      <c r="N283" s="124" t="s">
        <v>105</v>
      </c>
      <c r="O283" s="100"/>
      <c r="P283" s="119" t="s">
        <v>93</v>
      </c>
      <c r="Q283" s="119" t="s">
        <v>98</v>
      </c>
      <c r="R283" s="79" t="s">
        <v>98</v>
      </c>
      <c r="S283" s="79" t="s">
        <v>98</v>
      </c>
      <c r="T283" s="100"/>
      <c r="U283" s="79" t="s">
        <v>98</v>
      </c>
      <c r="V283" s="125"/>
      <c r="W283" s="142" t="s">
        <v>108</v>
      </c>
      <c r="X283" s="142">
        <v>28</v>
      </c>
      <c r="Y283" s="141">
        <v>1.5</v>
      </c>
      <c r="Z283" s="127" t="s">
        <v>100</v>
      </c>
      <c r="AB283" s="126" t="s">
        <v>2494</v>
      </c>
      <c r="AC283" s="144">
        <v>87.949999999999989</v>
      </c>
      <c r="AD283" s="144" t="s">
        <v>2748</v>
      </c>
      <c r="AE283" s="144" t="s">
        <v>2530</v>
      </c>
      <c r="AF283" s="144">
        <v>5.6800000000000006</v>
      </c>
      <c r="AG283" s="144" t="s">
        <v>2748</v>
      </c>
    </row>
    <row r="284" spans="2:33" x14ac:dyDescent="0.3">
      <c r="B284" s="133"/>
      <c r="D284" s="10" t="s">
        <v>702</v>
      </c>
      <c r="E284" s="78">
        <v>52.578603999999999</v>
      </c>
      <c r="F284" s="78">
        <v>1.2411559999999999</v>
      </c>
      <c r="G284" s="73" t="s">
        <v>703</v>
      </c>
      <c r="I284" s="84">
        <v>91.046588100198036</v>
      </c>
      <c r="J284" s="73" t="s">
        <v>96</v>
      </c>
      <c r="K284" s="141">
        <v>2.6849999999999996</v>
      </c>
      <c r="L284" s="123" t="s">
        <v>97</v>
      </c>
      <c r="M284" s="77">
        <v>0.75</v>
      </c>
      <c r="N284" s="124" t="s">
        <v>109</v>
      </c>
      <c r="O284" s="100"/>
      <c r="P284" s="119" t="s">
        <v>93</v>
      </c>
      <c r="Q284" s="119" t="s">
        <v>98</v>
      </c>
      <c r="R284" s="79" t="s">
        <v>98</v>
      </c>
      <c r="S284" s="79" t="s">
        <v>98</v>
      </c>
      <c r="T284" s="100"/>
      <c r="U284" s="79" t="s">
        <v>98</v>
      </c>
      <c r="V284" s="125"/>
      <c r="W284" s="142" t="s">
        <v>176</v>
      </c>
      <c r="X284" s="142">
        <v>19</v>
      </c>
      <c r="Y284" s="141">
        <v>2.3333333333333335</v>
      </c>
      <c r="Z284" s="127" t="s">
        <v>100</v>
      </c>
      <c r="AB284" s="126" t="s">
        <v>2530</v>
      </c>
      <c r="AC284" s="144">
        <v>48.91</v>
      </c>
      <c r="AD284" s="144" t="s">
        <v>2748</v>
      </c>
      <c r="AE284" s="144" t="s">
        <v>2494</v>
      </c>
      <c r="AF284" s="144">
        <v>33.19</v>
      </c>
      <c r="AG284" s="144" t="s">
        <v>2748</v>
      </c>
    </row>
    <row r="285" spans="2:33" x14ac:dyDescent="0.3">
      <c r="B285" s="133"/>
      <c r="D285" s="10" t="s">
        <v>31</v>
      </c>
      <c r="E285" s="78">
        <v>53.147108000000003</v>
      </c>
      <c r="F285" s="78">
        <v>-0.65655505999999997</v>
      </c>
      <c r="G285" s="73" t="s">
        <v>704</v>
      </c>
      <c r="I285" s="84">
        <v>40.723799012122967</v>
      </c>
      <c r="J285" s="73" t="s">
        <v>96</v>
      </c>
      <c r="K285" s="141">
        <v>2.84</v>
      </c>
      <c r="L285" s="123" t="s">
        <v>96</v>
      </c>
      <c r="M285" s="77">
        <v>0.75</v>
      </c>
      <c r="N285" s="124" t="s">
        <v>109</v>
      </c>
      <c r="O285" s="100"/>
      <c r="P285" s="119" t="s">
        <v>93</v>
      </c>
      <c r="Q285" s="119" t="s">
        <v>98</v>
      </c>
      <c r="R285" s="79" t="s">
        <v>98</v>
      </c>
      <c r="S285" s="79" t="s">
        <v>98</v>
      </c>
      <c r="T285" s="100"/>
      <c r="U285" s="79" t="s">
        <v>98</v>
      </c>
      <c r="V285" s="125"/>
      <c r="W285" s="142" t="s">
        <v>108</v>
      </c>
      <c r="X285" s="142">
        <v>19</v>
      </c>
      <c r="Y285" s="141">
        <v>5.25</v>
      </c>
      <c r="Z285" s="127"/>
      <c r="AB285" s="126" t="s">
        <v>2516</v>
      </c>
      <c r="AC285" s="144">
        <v>88.28</v>
      </c>
      <c r="AD285" s="144" t="s">
        <v>2748</v>
      </c>
      <c r="AE285" s="144" t="s">
        <v>2520</v>
      </c>
      <c r="AF285" s="144">
        <v>5.59</v>
      </c>
      <c r="AG285" s="144" t="s">
        <v>2748</v>
      </c>
    </row>
    <row r="286" spans="2:33" x14ac:dyDescent="0.3">
      <c r="B286" s="133"/>
      <c r="D286" s="10" t="s">
        <v>705</v>
      </c>
      <c r="E286" s="78">
        <v>52.960419000000002</v>
      </c>
      <c r="F286" s="78">
        <v>-0.1732667</v>
      </c>
      <c r="G286" s="73" t="s">
        <v>706</v>
      </c>
      <c r="I286" s="84">
        <v>67.340092748857074</v>
      </c>
      <c r="J286" s="73" t="s">
        <v>96</v>
      </c>
      <c r="K286" s="141">
        <v>2.84</v>
      </c>
      <c r="L286" s="123" t="s">
        <v>96</v>
      </c>
      <c r="M286" s="77">
        <v>0.75</v>
      </c>
      <c r="N286" s="124" t="s">
        <v>133</v>
      </c>
      <c r="O286" s="100"/>
      <c r="P286" s="119" t="s">
        <v>93</v>
      </c>
      <c r="Q286" s="119" t="s">
        <v>98</v>
      </c>
      <c r="R286" s="79" t="s">
        <v>98</v>
      </c>
      <c r="S286" s="79" t="s">
        <v>98</v>
      </c>
      <c r="T286" s="100"/>
      <c r="U286" s="79" t="s">
        <v>98</v>
      </c>
      <c r="V286" s="125"/>
      <c r="W286" s="142" t="s">
        <v>168</v>
      </c>
      <c r="X286" s="142">
        <v>19</v>
      </c>
      <c r="Y286" s="141">
        <v>4.2</v>
      </c>
      <c r="Z286" s="127" t="s">
        <v>100</v>
      </c>
      <c r="AB286" s="126" t="s">
        <v>2498</v>
      </c>
      <c r="AC286" s="144">
        <v>39.51</v>
      </c>
      <c r="AD286" s="144" t="s">
        <v>2748</v>
      </c>
      <c r="AE286" s="144" t="s">
        <v>2494</v>
      </c>
      <c r="AF286" s="144">
        <v>22.03</v>
      </c>
      <c r="AG286" s="144" t="s">
        <v>2748</v>
      </c>
    </row>
    <row r="287" spans="2:33" x14ac:dyDescent="0.3">
      <c r="B287" s="133"/>
      <c r="D287" s="10" t="s">
        <v>707</v>
      </c>
      <c r="E287" s="78">
        <v>52.176402000000003</v>
      </c>
      <c r="F287" s="78">
        <v>-0.29331268999999999</v>
      </c>
      <c r="G287" s="73" t="s">
        <v>708</v>
      </c>
      <c r="I287" s="84">
        <v>50.898059573463151</v>
      </c>
      <c r="J287" s="73" t="s">
        <v>96</v>
      </c>
      <c r="K287" s="141">
        <v>4.3933333333333335</v>
      </c>
      <c r="L287" s="123" t="s">
        <v>97</v>
      </c>
      <c r="M287" s="77">
        <v>0.75</v>
      </c>
      <c r="N287" s="124" t="s">
        <v>105</v>
      </c>
      <c r="O287" s="100"/>
      <c r="P287" s="119" t="s">
        <v>93</v>
      </c>
      <c r="Q287" s="119" t="s">
        <v>98</v>
      </c>
      <c r="R287" s="79" t="s">
        <v>98</v>
      </c>
      <c r="S287" s="79" t="s">
        <v>98</v>
      </c>
      <c r="T287" s="100"/>
      <c r="U287" s="79" t="s">
        <v>98</v>
      </c>
      <c r="V287" s="125"/>
      <c r="W287" s="142" t="s">
        <v>108</v>
      </c>
      <c r="X287" s="142">
        <v>19</v>
      </c>
      <c r="Y287" s="141">
        <v>4.2</v>
      </c>
      <c r="Z287" s="127" t="s">
        <v>100</v>
      </c>
      <c r="AB287" s="126" t="s">
        <v>2520</v>
      </c>
      <c r="AC287" s="144">
        <v>76.95</v>
      </c>
      <c r="AD287" s="144" t="s">
        <v>2748</v>
      </c>
      <c r="AE287" s="144" t="s">
        <v>2514</v>
      </c>
      <c r="AF287" s="144">
        <v>10.14</v>
      </c>
      <c r="AG287" s="144" t="s">
        <v>2748</v>
      </c>
    </row>
    <row r="288" spans="2:33" x14ac:dyDescent="0.3">
      <c r="B288" s="133"/>
      <c r="D288" s="10" t="s">
        <v>709</v>
      </c>
      <c r="E288" s="78">
        <v>53.509239000000001</v>
      </c>
      <c r="F288" s="78">
        <v>7.6959899000000002E-3</v>
      </c>
      <c r="G288" s="73" t="s">
        <v>710</v>
      </c>
      <c r="I288" s="84">
        <v>1117.7505531090217</v>
      </c>
      <c r="J288" s="73" t="s">
        <v>96</v>
      </c>
      <c r="K288" s="141">
        <v>4.5200558872635339</v>
      </c>
      <c r="L288" s="123" t="s">
        <v>97</v>
      </c>
      <c r="M288" s="77">
        <v>0.75</v>
      </c>
      <c r="N288" s="124" t="s">
        <v>133</v>
      </c>
      <c r="O288" s="100"/>
      <c r="P288" s="119" t="s">
        <v>93</v>
      </c>
      <c r="Q288" s="119" t="s">
        <v>93</v>
      </c>
      <c r="R288" s="79" t="s">
        <v>93</v>
      </c>
      <c r="S288" s="79" t="s">
        <v>98</v>
      </c>
      <c r="T288" s="100"/>
      <c r="U288" s="79" t="s">
        <v>98</v>
      </c>
      <c r="V288" s="125"/>
      <c r="W288" s="142" t="s">
        <v>108</v>
      </c>
      <c r="X288" s="142">
        <v>28</v>
      </c>
      <c r="Y288" s="141">
        <v>0.49411764705882355</v>
      </c>
      <c r="Z288" s="127"/>
      <c r="AB288" s="126" t="s">
        <v>2495</v>
      </c>
      <c r="AC288" s="144">
        <v>88.929999999999993</v>
      </c>
      <c r="AD288" s="144" t="s">
        <v>2748</v>
      </c>
      <c r="AE288" s="144" t="s">
        <v>2516</v>
      </c>
      <c r="AF288" s="144">
        <v>4.3999999999999995</v>
      </c>
      <c r="AG288" s="144" t="s">
        <v>2748</v>
      </c>
    </row>
    <row r="289" spans="2:33" x14ac:dyDescent="0.3">
      <c r="B289" s="133"/>
      <c r="D289" s="10" t="s">
        <v>711</v>
      </c>
      <c r="E289" s="78">
        <v>52.202277000000002</v>
      </c>
      <c r="F289" s="78">
        <v>0.20670703000000001</v>
      </c>
      <c r="G289" s="73" t="s">
        <v>712</v>
      </c>
      <c r="I289" s="84">
        <v>126.55950678537558</v>
      </c>
      <c r="J289" s="73" t="s">
        <v>96</v>
      </c>
      <c r="K289" s="141">
        <v>1.7040647130647131</v>
      </c>
      <c r="L289" s="123" t="s">
        <v>97</v>
      </c>
      <c r="M289" s="77">
        <v>0.75</v>
      </c>
      <c r="N289" s="124" t="s">
        <v>109</v>
      </c>
      <c r="O289" s="100"/>
      <c r="P289" s="119" t="s">
        <v>93</v>
      </c>
      <c r="Q289" s="119" t="s">
        <v>93</v>
      </c>
      <c r="R289" s="79" t="s">
        <v>98</v>
      </c>
      <c r="S289" s="79" t="s">
        <v>98</v>
      </c>
      <c r="T289" s="100"/>
      <c r="U289" s="79" t="s">
        <v>98</v>
      </c>
      <c r="V289" s="125"/>
      <c r="W289" s="142" t="s">
        <v>176</v>
      </c>
      <c r="X289" s="142">
        <v>28</v>
      </c>
      <c r="Y289" s="141">
        <v>2.4705882352941178</v>
      </c>
      <c r="Z289" s="127" t="s">
        <v>100</v>
      </c>
      <c r="AB289" s="126" t="s">
        <v>2483</v>
      </c>
      <c r="AC289" s="144">
        <v>86.02</v>
      </c>
      <c r="AD289" s="144" t="s">
        <v>2748</v>
      </c>
      <c r="AE289" s="144" t="s">
        <v>2520</v>
      </c>
      <c r="AF289" s="144">
        <v>5.55</v>
      </c>
      <c r="AG289" s="144" t="s">
        <v>2748</v>
      </c>
    </row>
    <row r="290" spans="2:33" x14ac:dyDescent="0.3">
      <c r="B290" s="133"/>
      <c r="D290" s="10" t="s">
        <v>713</v>
      </c>
      <c r="E290" s="78">
        <v>52.418647</v>
      </c>
      <c r="F290" s="78">
        <v>0.72680553000000003</v>
      </c>
      <c r="G290" s="73" t="s">
        <v>714</v>
      </c>
      <c r="I290" s="84">
        <v>701.04066755396036</v>
      </c>
      <c r="J290" s="73" t="s">
        <v>96</v>
      </c>
      <c r="K290" s="141">
        <v>2.84</v>
      </c>
      <c r="L290" s="123" t="s">
        <v>96</v>
      </c>
      <c r="M290" s="77">
        <v>0.75</v>
      </c>
      <c r="N290" s="124" t="s">
        <v>124</v>
      </c>
      <c r="O290" s="100"/>
      <c r="P290" s="119" t="s">
        <v>93</v>
      </c>
      <c r="Q290" s="119" t="s">
        <v>93</v>
      </c>
      <c r="R290" s="79" t="s">
        <v>93</v>
      </c>
      <c r="S290" s="79" t="s">
        <v>98</v>
      </c>
      <c r="T290" s="100"/>
      <c r="U290" s="79" t="s">
        <v>98</v>
      </c>
      <c r="V290" s="125"/>
      <c r="W290" s="142" t="s">
        <v>127</v>
      </c>
      <c r="X290" s="142">
        <v>19</v>
      </c>
      <c r="Y290" s="141" t="s">
        <v>533</v>
      </c>
      <c r="Z290" s="127" t="s">
        <v>151</v>
      </c>
      <c r="AB290" s="126" t="s">
        <v>2530</v>
      </c>
      <c r="AC290" s="144">
        <v>100</v>
      </c>
      <c r="AD290" s="144" t="s">
        <v>69</v>
      </c>
      <c r="AE290" s="144" t="s">
        <v>69</v>
      </c>
      <c r="AF290" s="144">
        <v>0</v>
      </c>
      <c r="AG290" s="144" t="s">
        <v>69</v>
      </c>
    </row>
    <row r="291" spans="2:33" x14ac:dyDescent="0.3">
      <c r="B291" s="133"/>
      <c r="D291" s="10" t="s">
        <v>35</v>
      </c>
      <c r="E291" s="78">
        <v>52.627580000000002</v>
      </c>
      <c r="F291" s="78">
        <v>-0.10441594</v>
      </c>
      <c r="G291" s="73" t="s">
        <v>715</v>
      </c>
      <c r="I291" s="84">
        <v>42.001434625019726</v>
      </c>
      <c r="J291" s="73" t="s">
        <v>96</v>
      </c>
      <c r="K291" s="141">
        <v>2.84</v>
      </c>
      <c r="L291" s="123" t="s">
        <v>96</v>
      </c>
      <c r="M291" s="77">
        <v>0.75</v>
      </c>
      <c r="N291" s="124" t="s">
        <v>109</v>
      </c>
      <c r="O291" s="100"/>
      <c r="P291" s="119" t="s">
        <v>98</v>
      </c>
      <c r="Q291" s="119" t="s">
        <v>98</v>
      </c>
      <c r="R291" s="79" t="s">
        <v>98</v>
      </c>
      <c r="S291" s="79" t="s">
        <v>98</v>
      </c>
      <c r="T291" s="100"/>
      <c r="U291" s="79" t="s">
        <v>98</v>
      </c>
      <c r="V291" s="125"/>
      <c r="W291" s="142" t="s">
        <v>716</v>
      </c>
      <c r="X291" s="142">
        <v>19</v>
      </c>
      <c r="Y291" s="141">
        <v>4.666666666666667</v>
      </c>
      <c r="Z291" s="127" t="s">
        <v>100</v>
      </c>
      <c r="AB291" s="126" t="s">
        <v>2520</v>
      </c>
      <c r="AC291" s="144">
        <v>96.09</v>
      </c>
      <c r="AD291" s="144" t="s">
        <v>2748</v>
      </c>
      <c r="AE291" s="144" t="s">
        <v>2494</v>
      </c>
      <c r="AF291" s="144">
        <v>3.91</v>
      </c>
      <c r="AG291" s="144" t="s">
        <v>2748</v>
      </c>
    </row>
    <row r="292" spans="2:33" x14ac:dyDescent="0.3">
      <c r="B292" s="133"/>
      <c r="D292" s="10" t="s">
        <v>717</v>
      </c>
      <c r="E292" s="78">
        <v>51.844847000000001</v>
      </c>
      <c r="F292" s="78">
        <v>1.0159228</v>
      </c>
      <c r="G292" s="73" t="s">
        <v>718</v>
      </c>
      <c r="I292" s="84">
        <v>144.74741899200538</v>
      </c>
      <c r="J292" s="73" t="s">
        <v>96</v>
      </c>
      <c r="K292" s="141">
        <v>3.2590000000000003</v>
      </c>
      <c r="L292" s="123" t="s">
        <v>97</v>
      </c>
      <c r="M292" s="77">
        <v>0.75</v>
      </c>
      <c r="N292" s="124" t="s">
        <v>133</v>
      </c>
      <c r="O292" s="100"/>
      <c r="P292" s="119" t="s">
        <v>93</v>
      </c>
      <c r="Q292" s="119" t="s">
        <v>93</v>
      </c>
      <c r="R292" s="79" t="s">
        <v>98</v>
      </c>
      <c r="S292" s="79" t="s">
        <v>98</v>
      </c>
      <c r="T292" s="100"/>
      <c r="U292" s="79" t="s">
        <v>98</v>
      </c>
      <c r="V292" s="125"/>
      <c r="W292" s="142" t="s">
        <v>108</v>
      </c>
      <c r="X292" s="142">
        <v>28</v>
      </c>
      <c r="Y292" s="141">
        <v>3.15</v>
      </c>
      <c r="Z292" s="127" t="s">
        <v>100</v>
      </c>
      <c r="AB292" s="126" t="s">
        <v>2522</v>
      </c>
      <c r="AC292" s="144">
        <v>80.17</v>
      </c>
      <c r="AD292" s="144" t="s">
        <v>2748</v>
      </c>
      <c r="AE292" s="144" t="s">
        <v>2490</v>
      </c>
      <c r="AF292" s="144">
        <v>16.220000000000002</v>
      </c>
      <c r="AG292" s="144" t="s">
        <v>2748</v>
      </c>
    </row>
    <row r="293" spans="2:33" x14ac:dyDescent="0.3">
      <c r="B293" s="133"/>
      <c r="D293" s="10" t="s">
        <v>719</v>
      </c>
      <c r="E293" s="78">
        <v>52.265937999999998</v>
      </c>
      <c r="F293" s="78">
        <v>0.80785742999999999</v>
      </c>
      <c r="G293" s="73" t="s">
        <v>720</v>
      </c>
      <c r="I293" s="84">
        <v>100.59206464262569</v>
      </c>
      <c r="J293" s="73" t="s">
        <v>96</v>
      </c>
      <c r="K293" s="141">
        <v>2.7047368421052629</v>
      </c>
      <c r="L293" s="123" t="s">
        <v>97</v>
      </c>
      <c r="M293" s="77">
        <v>0.75</v>
      </c>
      <c r="N293" s="124" t="s">
        <v>101</v>
      </c>
      <c r="O293" s="100"/>
      <c r="P293" s="119" t="s">
        <v>93</v>
      </c>
      <c r="Q293" s="119" t="s">
        <v>98</v>
      </c>
      <c r="R293" s="79" t="s">
        <v>98</v>
      </c>
      <c r="S293" s="79" t="s">
        <v>98</v>
      </c>
      <c r="T293" s="100"/>
      <c r="U293" s="79" t="s">
        <v>98</v>
      </c>
      <c r="V293" s="125"/>
      <c r="W293" s="142" t="s">
        <v>108</v>
      </c>
      <c r="X293" s="142">
        <v>28</v>
      </c>
      <c r="Y293" s="141">
        <v>5.25</v>
      </c>
      <c r="Z293" s="127" t="s">
        <v>100</v>
      </c>
      <c r="AB293" s="126" t="s">
        <v>2530</v>
      </c>
      <c r="AC293" s="144">
        <v>95.240000000000009</v>
      </c>
      <c r="AD293" s="144" t="s">
        <v>2748</v>
      </c>
      <c r="AE293" s="144" t="s">
        <v>2483</v>
      </c>
      <c r="AF293" s="144">
        <v>3.02</v>
      </c>
      <c r="AG293" s="144" t="s">
        <v>2748</v>
      </c>
    </row>
    <row r="294" spans="2:33" x14ac:dyDescent="0.3">
      <c r="B294" s="133"/>
      <c r="D294" s="10" t="s">
        <v>721</v>
      </c>
      <c r="E294" s="78">
        <v>51.455638</v>
      </c>
      <c r="F294" s="78">
        <v>0.38081272999999999</v>
      </c>
      <c r="G294" s="73" t="s">
        <v>722</v>
      </c>
      <c r="I294" s="84">
        <v>2487.2956598340638</v>
      </c>
      <c r="J294" s="73" t="s">
        <v>96</v>
      </c>
      <c r="K294" s="141">
        <v>2.84</v>
      </c>
      <c r="L294" s="123" t="s">
        <v>96</v>
      </c>
      <c r="M294" s="77">
        <v>0.75</v>
      </c>
      <c r="N294" s="124" t="s">
        <v>101</v>
      </c>
      <c r="O294" s="100"/>
      <c r="P294" s="119" t="s">
        <v>93</v>
      </c>
      <c r="Q294" s="119" t="s">
        <v>93</v>
      </c>
      <c r="R294" s="79" t="s">
        <v>93</v>
      </c>
      <c r="S294" s="79" t="s">
        <v>98</v>
      </c>
      <c r="T294" s="100"/>
      <c r="U294" s="79" t="s">
        <v>98</v>
      </c>
      <c r="V294" s="125"/>
      <c r="W294" s="142" t="s">
        <v>127</v>
      </c>
      <c r="X294" s="142">
        <v>28</v>
      </c>
      <c r="Y294" s="141" t="s">
        <v>533</v>
      </c>
      <c r="Z294" s="127" t="s">
        <v>151</v>
      </c>
      <c r="AB294" s="126" t="s">
        <v>2532</v>
      </c>
      <c r="AC294" s="144">
        <v>100</v>
      </c>
      <c r="AD294" s="144" t="s">
        <v>69</v>
      </c>
      <c r="AE294" s="144" t="s">
        <v>69</v>
      </c>
      <c r="AF294" s="144">
        <v>0</v>
      </c>
      <c r="AG294" s="144" t="s">
        <v>69</v>
      </c>
    </row>
    <row r="295" spans="2:33" x14ac:dyDescent="0.3">
      <c r="B295" s="133"/>
      <c r="D295" s="10" t="s">
        <v>723</v>
      </c>
      <c r="E295" s="78">
        <v>51.815061</v>
      </c>
      <c r="F295" s="78">
        <v>0.76424608999999999</v>
      </c>
      <c r="G295" s="73" t="s">
        <v>724</v>
      </c>
      <c r="I295" s="84">
        <v>136.01133464413539</v>
      </c>
      <c r="J295" s="73" t="s">
        <v>96</v>
      </c>
      <c r="K295" s="141">
        <v>2.2633230258153882</v>
      </c>
      <c r="L295" s="123" t="s">
        <v>97</v>
      </c>
      <c r="M295" s="77">
        <v>0.75</v>
      </c>
      <c r="N295" s="124" t="s">
        <v>101</v>
      </c>
      <c r="O295" s="100"/>
      <c r="P295" s="119" t="s">
        <v>93</v>
      </c>
      <c r="Q295" s="119" t="s">
        <v>93</v>
      </c>
      <c r="R295" s="79" t="s">
        <v>280</v>
      </c>
      <c r="S295" s="79" t="s">
        <v>98</v>
      </c>
      <c r="T295" s="100"/>
      <c r="U295" s="79" t="s">
        <v>98</v>
      </c>
      <c r="V295" s="125"/>
      <c r="W295" s="142" t="s">
        <v>159</v>
      </c>
      <c r="X295" s="142">
        <v>28</v>
      </c>
      <c r="Y295" s="141">
        <v>3.5</v>
      </c>
      <c r="Z295" s="127" t="s">
        <v>100</v>
      </c>
      <c r="AB295" s="126" t="s">
        <v>2490</v>
      </c>
      <c r="AC295" s="144">
        <v>51.870000000000005</v>
      </c>
      <c r="AD295" s="144" t="s">
        <v>2748</v>
      </c>
      <c r="AE295" s="144" t="s">
        <v>2532</v>
      </c>
      <c r="AF295" s="144">
        <v>31.03</v>
      </c>
      <c r="AG295" s="144" t="s">
        <v>2748</v>
      </c>
    </row>
    <row r="296" spans="2:33" x14ac:dyDescent="0.3">
      <c r="B296" s="133"/>
      <c r="D296" s="10" t="s">
        <v>725</v>
      </c>
      <c r="E296" s="78">
        <v>51.761113999999999</v>
      </c>
      <c r="F296" s="78">
        <v>0.84279113999999999</v>
      </c>
      <c r="G296" s="73" t="s">
        <v>726</v>
      </c>
      <c r="I296" s="84">
        <v>50.429816155124023</v>
      </c>
      <c r="J296" s="73" t="s">
        <v>96</v>
      </c>
      <c r="K296" s="141">
        <v>2.990416672825813</v>
      </c>
      <c r="L296" s="123" t="s">
        <v>97</v>
      </c>
      <c r="M296" s="77">
        <v>0.75</v>
      </c>
      <c r="N296" s="124" t="s">
        <v>109</v>
      </c>
      <c r="O296" s="100"/>
      <c r="P296" s="119" t="s">
        <v>93</v>
      </c>
      <c r="Q296" s="119" t="s">
        <v>98</v>
      </c>
      <c r="R296" s="79" t="s">
        <v>98</v>
      </c>
      <c r="S296" s="79" t="s">
        <v>98</v>
      </c>
      <c r="T296" s="100"/>
      <c r="U296" s="79" t="s">
        <v>98</v>
      </c>
      <c r="V296" s="125"/>
      <c r="W296" s="142" t="s">
        <v>176</v>
      </c>
      <c r="X296" s="142">
        <v>19</v>
      </c>
      <c r="Y296" s="141">
        <v>4.2</v>
      </c>
      <c r="Z296" s="127" t="s">
        <v>100</v>
      </c>
      <c r="AB296" s="126" t="s">
        <v>2490</v>
      </c>
      <c r="AC296" s="144">
        <v>65.400000000000006</v>
      </c>
      <c r="AD296" s="144" t="s">
        <v>2748</v>
      </c>
      <c r="AE296" s="144" t="s">
        <v>2476</v>
      </c>
      <c r="AF296" s="144">
        <v>25.569999999999997</v>
      </c>
      <c r="AG296" s="144" t="s">
        <v>2748</v>
      </c>
    </row>
    <row r="297" spans="2:33" x14ac:dyDescent="0.3">
      <c r="B297" s="133"/>
      <c r="D297" s="10" t="s">
        <v>727</v>
      </c>
      <c r="E297" s="78">
        <v>52.132860999999998</v>
      </c>
      <c r="F297" s="78">
        <v>-0.95390808999999999</v>
      </c>
      <c r="G297" s="73" t="s">
        <v>728</v>
      </c>
      <c r="I297" s="84">
        <v>256.94523121775086</v>
      </c>
      <c r="J297" s="73" t="s">
        <v>96</v>
      </c>
      <c r="K297" s="141">
        <v>2.1860023012572829</v>
      </c>
      <c r="L297" s="123" t="s">
        <v>97</v>
      </c>
      <c r="M297" s="77">
        <v>0.75</v>
      </c>
      <c r="N297" s="124" t="s">
        <v>105</v>
      </c>
      <c r="O297" s="100"/>
      <c r="P297" s="119" t="s">
        <v>93</v>
      </c>
      <c r="Q297" s="119" t="s">
        <v>93</v>
      </c>
      <c r="R297" s="79" t="s">
        <v>98</v>
      </c>
      <c r="S297" s="79" t="s">
        <v>98</v>
      </c>
      <c r="T297" s="100"/>
      <c r="U297" s="79" t="s">
        <v>98</v>
      </c>
      <c r="V297" s="125"/>
      <c r="W297" s="142" t="s">
        <v>108</v>
      </c>
      <c r="X297" s="142">
        <v>28</v>
      </c>
      <c r="Y297" s="141">
        <v>1.2</v>
      </c>
      <c r="Z297" s="127" t="s">
        <v>100</v>
      </c>
      <c r="AB297" s="126" t="s">
        <v>2514</v>
      </c>
      <c r="AC297" s="144">
        <v>61.739999999999995</v>
      </c>
      <c r="AD297" s="144" t="s">
        <v>2748</v>
      </c>
      <c r="AE297" s="144" t="s">
        <v>2493</v>
      </c>
      <c r="AF297" s="144">
        <v>32.82</v>
      </c>
      <c r="AG297" s="144" t="s">
        <v>2748</v>
      </c>
    </row>
    <row r="298" spans="2:33" x14ac:dyDescent="0.3">
      <c r="B298" s="133"/>
      <c r="D298" s="10" t="s">
        <v>729</v>
      </c>
      <c r="E298" s="78">
        <v>52.307099999999998</v>
      </c>
      <c r="F298" s="78">
        <v>0.55563209000000002</v>
      </c>
      <c r="G298" s="73" t="s">
        <v>730</v>
      </c>
      <c r="I298" s="84">
        <v>129.2953861868142</v>
      </c>
      <c r="J298" s="73" t="s">
        <v>96</v>
      </c>
      <c r="K298" s="141">
        <v>3.4546153846153844</v>
      </c>
      <c r="L298" s="123" t="s">
        <v>97</v>
      </c>
      <c r="M298" s="77">
        <v>0.75</v>
      </c>
      <c r="N298" s="124" t="s">
        <v>105</v>
      </c>
      <c r="O298" s="100"/>
      <c r="P298" s="119" t="s">
        <v>93</v>
      </c>
      <c r="Q298" s="119" t="s">
        <v>93</v>
      </c>
      <c r="R298" s="79" t="s">
        <v>98</v>
      </c>
      <c r="S298" s="79" t="s">
        <v>98</v>
      </c>
      <c r="T298" s="100"/>
      <c r="U298" s="79" t="s">
        <v>98</v>
      </c>
      <c r="V298" s="125"/>
      <c r="W298" s="142" t="s">
        <v>108</v>
      </c>
      <c r="X298" s="142">
        <v>28</v>
      </c>
      <c r="Y298" s="141">
        <v>2.625</v>
      </c>
      <c r="Z298" s="127" t="s">
        <v>100</v>
      </c>
      <c r="AB298" s="126" t="s">
        <v>2530</v>
      </c>
      <c r="AC298" s="144">
        <v>67.349999999999994</v>
      </c>
      <c r="AD298" s="144" t="s">
        <v>2748</v>
      </c>
      <c r="AE298" s="144" t="s">
        <v>2483</v>
      </c>
      <c r="AF298" s="144">
        <v>23.44</v>
      </c>
      <c r="AG298" s="144" t="s">
        <v>2748</v>
      </c>
    </row>
    <row r="299" spans="2:33" x14ac:dyDescent="0.3">
      <c r="B299" s="133"/>
      <c r="D299" s="10" t="s">
        <v>731</v>
      </c>
      <c r="E299" s="78">
        <v>53.629601000000001</v>
      </c>
      <c r="F299" s="78">
        <v>-0.33095772000000001</v>
      </c>
      <c r="G299" s="73" t="s">
        <v>732</v>
      </c>
      <c r="I299" s="84">
        <v>38.991298364268189</v>
      </c>
      <c r="J299" s="73" t="s">
        <v>96</v>
      </c>
      <c r="K299" s="141">
        <v>2.84</v>
      </c>
      <c r="L299" s="123" t="s">
        <v>96</v>
      </c>
      <c r="M299" s="77">
        <v>0.75</v>
      </c>
      <c r="N299" s="124" t="s">
        <v>109</v>
      </c>
      <c r="O299" s="100"/>
      <c r="P299" s="119" t="s">
        <v>93</v>
      </c>
      <c r="Q299" s="119" t="s">
        <v>98</v>
      </c>
      <c r="R299" s="79" t="s">
        <v>98</v>
      </c>
      <c r="S299" s="79" t="s">
        <v>98</v>
      </c>
      <c r="T299" s="100"/>
      <c r="U299" s="79" t="s">
        <v>98</v>
      </c>
      <c r="V299" s="125"/>
      <c r="W299" s="142" t="s">
        <v>108</v>
      </c>
      <c r="X299" s="142">
        <v>19</v>
      </c>
      <c r="Y299" s="141">
        <v>6</v>
      </c>
      <c r="Z299" s="127" t="s">
        <v>100</v>
      </c>
      <c r="AB299" s="126" t="s">
        <v>2495</v>
      </c>
      <c r="AC299" s="144">
        <v>91.7</v>
      </c>
      <c r="AD299" s="144" t="s">
        <v>2748</v>
      </c>
      <c r="AE299" s="144" t="s">
        <v>2516</v>
      </c>
      <c r="AF299" s="144">
        <v>7.23</v>
      </c>
      <c r="AG299" s="144" t="s">
        <v>2748</v>
      </c>
    </row>
    <row r="300" spans="2:33" x14ac:dyDescent="0.3">
      <c r="B300" s="133"/>
      <c r="D300" s="10" t="s">
        <v>733</v>
      </c>
      <c r="E300" s="78">
        <v>51.557195</v>
      </c>
      <c r="F300" s="78">
        <v>0.31672006000000003</v>
      </c>
      <c r="G300" s="73" t="s">
        <v>734</v>
      </c>
      <c r="I300" s="84">
        <v>276.13652217796454</v>
      </c>
      <c r="J300" s="73" t="s">
        <v>96</v>
      </c>
      <c r="K300" s="141">
        <v>3.4721874672174451</v>
      </c>
      <c r="L300" s="123" t="s">
        <v>97</v>
      </c>
      <c r="M300" s="77">
        <v>0.75</v>
      </c>
      <c r="N300" s="124" t="s">
        <v>115</v>
      </c>
      <c r="O300" s="100"/>
      <c r="P300" s="119" t="s">
        <v>93</v>
      </c>
      <c r="Q300" s="119" t="s">
        <v>93</v>
      </c>
      <c r="R300" s="79" t="s">
        <v>98</v>
      </c>
      <c r="S300" s="79" t="s">
        <v>98</v>
      </c>
      <c r="T300" s="100"/>
      <c r="U300" s="79" t="s">
        <v>98</v>
      </c>
      <c r="V300" s="125"/>
      <c r="W300" s="142" t="s">
        <v>108</v>
      </c>
      <c r="X300" s="142">
        <v>28</v>
      </c>
      <c r="Y300" s="141">
        <v>1.826086956521739</v>
      </c>
      <c r="Z300" s="127" t="s">
        <v>100</v>
      </c>
      <c r="AB300" s="126" t="s">
        <v>2532</v>
      </c>
      <c r="AC300" s="144">
        <v>92.47</v>
      </c>
      <c r="AD300" s="144" t="s">
        <v>2748</v>
      </c>
      <c r="AE300" s="144" t="s">
        <v>2476</v>
      </c>
      <c r="AF300" s="144">
        <v>6.32</v>
      </c>
      <c r="AG300" s="144" t="s">
        <v>2748</v>
      </c>
    </row>
    <row r="301" spans="2:33" x14ac:dyDescent="0.3">
      <c r="B301" s="133"/>
      <c r="D301" s="10" t="s">
        <v>735</v>
      </c>
      <c r="E301" s="78">
        <v>52.584639000000003</v>
      </c>
      <c r="F301" s="78">
        <v>-0.70835605999999995</v>
      </c>
      <c r="G301" s="73" t="s">
        <v>736</v>
      </c>
      <c r="I301" s="84">
        <v>67.353471132238198</v>
      </c>
      <c r="J301" s="73" t="s">
        <v>96</v>
      </c>
      <c r="K301" s="141">
        <v>2.2583333333333333</v>
      </c>
      <c r="L301" s="123" t="s">
        <v>97</v>
      </c>
      <c r="M301" s="77">
        <v>0.75</v>
      </c>
      <c r="N301" s="124" t="s">
        <v>101</v>
      </c>
      <c r="O301" s="100"/>
      <c r="P301" s="119" t="s">
        <v>93</v>
      </c>
      <c r="Q301" s="119" t="s">
        <v>93</v>
      </c>
      <c r="R301" s="79" t="s">
        <v>98</v>
      </c>
      <c r="S301" s="79" t="s">
        <v>98</v>
      </c>
      <c r="T301" s="100"/>
      <c r="U301" s="79" t="s">
        <v>98</v>
      </c>
      <c r="V301" s="125"/>
      <c r="W301" s="142" t="s">
        <v>108</v>
      </c>
      <c r="X301" s="142">
        <v>19</v>
      </c>
      <c r="Y301" s="141">
        <v>2.4705882352941178</v>
      </c>
      <c r="Z301" s="127" t="s">
        <v>100</v>
      </c>
      <c r="AB301" s="126" t="s">
        <v>2514</v>
      </c>
      <c r="AC301" s="144">
        <v>39.119999999999997</v>
      </c>
      <c r="AD301" s="144" t="s">
        <v>2748</v>
      </c>
      <c r="AE301" s="144" t="s">
        <v>2520</v>
      </c>
      <c r="AF301" s="144">
        <v>28.62</v>
      </c>
      <c r="AG301" s="144" t="s">
        <v>2748</v>
      </c>
    </row>
    <row r="302" spans="2:33" x14ac:dyDescent="0.3">
      <c r="B302" s="133"/>
      <c r="D302" s="10" t="s">
        <v>737</v>
      </c>
      <c r="E302" s="78">
        <v>52.268872000000002</v>
      </c>
      <c r="F302" s="78">
        <v>1.8904457E-3</v>
      </c>
      <c r="G302" s="73" t="s">
        <v>738</v>
      </c>
      <c r="I302" s="84">
        <v>556.32000532871723</v>
      </c>
      <c r="J302" s="73" t="s">
        <v>96</v>
      </c>
      <c r="K302" s="141">
        <v>2.4129095129871208</v>
      </c>
      <c r="L302" s="123" t="s">
        <v>97</v>
      </c>
      <c r="M302" s="77">
        <v>0.75</v>
      </c>
      <c r="N302" s="124" t="s">
        <v>181</v>
      </c>
      <c r="O302" s="100"/>
      <c r="P302" s="119" t="s">
        <v>93</v>
      </c>
      <c r="Q302" s="119" t="s">
        <v>93</v>
      </c>
      <c r="R302" s="79" t="s">
        <v>98</v>
      </c>
      <c r="S302" s="79" t="s">
        <v>98</v>
      </c>
      <c r="T302" s="100"/>
      <c r="U302" s="79" t="s">
        <v>98</v>
      </c>
      <c r="V302" s="125"/>
      <c r="W302" s="142" t="s">
        <v>108</v>
      </c>
      <c r="X302" s="142">
        <v>28</v>
      </c>
      <c r="Y302" s="141">
        <v>0.95454545454545459</v>
      </c>
      <c r="Z302" s="127" t="s">
        <v>100</v>
      </c>
      <c r="AB302" s="126" t="s">
        <v>2483</v>
      </c>
      <c r="AC302" s="144">
        <v>64.2</v>
      </c>
      <c r="AD302" s="144" t="s">
        <v>2748</v>
      </c>
      <c r="AE302" s="144" t="s">
        <v>2520</v>
      </c>
      <c r="AF302" s="144">
        <v>18.079999999999998</v>
      </c>
      <c r="AG302" s="144" t="s">
        <v>2748</v>
      </c>
    </row>
    <row r="303" spans="2:33" x14ac:dyDescent="0.3">
      <c r="B303" s="133"/>
      <c r="D303" s="10" t="s">
        <v>739</v>
      </c>
      <c r="E303" s="78">
        <v>51.904699999999998</v>
      </c>
      <c r="F303" s="78">
        <v>0.84821787999999998</v>
      </c>
      <c r="G303" s="73" t="s">
        <v>740</v>
      </c>
      <c r="I303" s="84">
        <v>96.170508935166211</v>
      </c>
      <c r="J303" s="73" t="s">
        <v>96</v>
      </c>
      <c r="K303" s="141">
        <v>2.5750000000000002</v>
      </c>
      <c r="L303" s="123" t="s">
        <v>97</v>
      </c>
      <c r="M303" s="77">
        <v>0.75</v>
      </c>
      <c r="N303" s="124" t="s">
        <v>109</v>
      </c>
      <c r="O303" s="100"/>
      <c r="P303" s="119" t="s">
        <v>93</v>
      </c>
      <c r="Q303" s="119" t="s">
        <v>98</v>
      </c>
      <c r="R303" s="79" t="s">
        <v>98</v>
      </c>
      <c r="S303" s="79" t="s">
        <v>98</v>
      </c>
      <c r="T303" s="100"/>
      <c r="U303" s="79" t="s">
        <v>98</v>
      </c>
      <c r="V303" s="125"/>
      <c r="W303" s="142" t="s">
        <v>108</v>
      </c>
      <c r="X303" s="142">
        <v>19</v>
      </c>
      <c r="Y303" s="141">
        <v>2.2105263157894739</v>
      </c>
      <c r="Z303" s="127" t="s">
        <v>100</v>
      </c>
      <c r="AB303" s="126" t="s">
        <v>2490</v>
      </c>
      <c r="AC303" s="144">
        <v>92.93</v>
      </c>
      <c r="AD303" s="144" t="s">
        <v>2748</v>
      </c>
      <c r="AE303" s="144" t="s">
        <v>2522</v>
      </c>
      <c r="AF303" s="144">
        <v>3.9800000000000004</v>
      </c>
      <c r="AG303" s="144" t="s">
        <v>2748</v>
      </c>
    </row>
    <row r="304" spans="2:33" x14ac:dyDescent="0.3">
      <c r="B304" s="133"/>
      <c r="D304" s="10" t="s">
        <v>741</v>
      </c>
      <c r="E304" s="78">
        <v>53.113433000000001</v>
      </c>
      <c r="F304" s="78">
        <v>0.22798567</v>
      </c>
      <c r="G304" s="73" t="s">
        <v>742</v>
      </c>
      <c r="I304" s="84">
        <v>41.640218273729538</v>
      </c>
      <c r="J304" s="73" t="s">
        <v>96</v>
      </c>
      <c r="K304" s="141">
        <v>1.92006993006993</v>
      </c>
      <c r="L304" s="123" t="s">
        <v>97</v>
      </c>
      <c r="M304" s="77">
        <v>0.75</v>
      </c>
      <c r="N304" s="124" t="s">
        <v>109</v>
      </c>
      <c r="O304" s="100"/>
      <c r="P304" s="119" t="s">
        <v>93</v>
      </c>
      <c r="Q304" s="119" t="s">
        <v>98</v>
      </c>
      <c r="R304" s="79" t="s">
        <v>98</v>
      </c>
      <c r="S304" s="79" t="s">
        <v>98</v>
      </c>
      <c r="T304" s="100"/>
      <c r="U304" s="79" t="s">
        <v>98</v>
      </c>
      <c r="V304" s="125"/>
      <c r="W304" s="142" t="s">
        <v>108</v>
      </c>
      <c r="X304" s="142">
        <v>28</v>
      </c>
      <c r="Y304" s="141">
        <v>7</v>
      </c>
      <c r="Z304" s="127" t="s">
        <v>100</v>
      </c>
      <c r="AB304" s="126" t="s">
        <v>2498</v>
      </c>
      <c r="AC304" s="144">
        <v>60.24</v>
      </c>
      <c r="AD304" s="144" t="s">
        <v>2748</v>
      </c>
      <c r="AE304" s="144" t="s">
        <v>2520</v>
      </c>
      <c r="AF304" s="144">
        <v>14.399999999999999</v>
      </c>
      <c r="AG304" s="144" t="s">
        <v>2748</v>
      </c>
    </row>
    <row r="305" spans="2:33" x14ac:dyDescent="0.3">
      <c r="B305" s="133"/>
      <c r="D305" s="10" t="s">
        <v>743</v>
      </c>
      <c r="E305" s="78">
        <v>51.871668</v>
      </c>
      <c r="F305" s="78">
        <v>1.2837590000000001</v>
      </c>
      <c r="G305" s="73" t="s">
        <v>744</v>
      </c>
      <c r="I305" s="84">
        <v>415.97407446909966</v>
      </c>
      <c r="J305" s="73" t="s">
        <v>96</v>
      </c>
      <c r="K305" s="141">
        <v>4.3466666920979824</v>
      </c>
      <c r="L305" s="123" t="s">
        <v>97</v>
      </c>
      <c r="M305" s="77">
        <v>0.75</v>
      </c>
      <c r="N305" s="124" t="s">
        <v>109</v>
      </c>
      <c r="O305" s="100"/>
      <c r="P305" s="119" t="s">
        <v>98</v>
      </c>
      <c r="Q305" s="119" t="s">
        <v>98</v>
      </c>
      <c r="R305" s="79" t="s">
        <v>98</v>
      </c>
      <c r="S305" s="79" t="s">
        <v>98</v>
      </c>
      <c r="T305" s="100"/>
      <c r="U305" s="79" t="s">
        <v>98</v>
      </c>
      <c r="V305" s="125"/>
      <c r="W305" s="142" t="s">
        <v>745</v>
      </c>
      <c r="X305" s="142">
        <v>28</v>
      </c>
      <c r="Y305" s="141">
        <v>1.29</v>
      </c>
      <c r="Z305" s="127" t="s">
        <v>100</v>
      </c>
      <c r="AB305" s="126" t="s">
        <v>2522</v>
      </c>
      <c r="AC305" s="144">
        <v>92.47999999999999</v>
      </c>
      <c r="AD305" s="144" t="s">
        <v>2748</v>
      </c>
      <c r="AE305" s="144" t="s">
        <v>2490</v>
      </c>
      <c r="AF305" s="144">
        <v>6.81</v>
      </c>
      <c r="AG305" s="144" t="s">
        <v>2748</v>
      </c>
    </row>
    <row r="306" spans="2:33" x14ac:dyDescent="0.3">
      <c r="B306" s="133"/>
      <c r="D306" s="10" t="s">
        <v>746</v>
      </c>
      <c r="E306" s="78">
        <v>53.223118999999997</v>
      </c>
      <c r="F306" s="78">
        <v>-0.4392279</v>
      </c>
      <c r="G306" s="73" t="s">
        <v>747</v>
      </c>
      <c r="I306" s="84">
        <v>64.744686372920199</v>
      </c>
      <c r="J306" s="73" t="s">
        <v>96</v>
      </c>
      <c r="K306" s="141">
        <v>2.84</v>
      </c>
      <c r="L306" s="123" t="s">
        <v>96</v>
      </c>
      <c r="M306" s="77">
        <v>0.75</v>
      </c>
      <c r="N306" s="124" t="s">
        <v>109</v>
      </c>
      <c r="O306" s="100"/>
      <c r="P306" s="119" t="s">
        <v>93</v>
      </c>
      <c r="Q306" s="119" t="s">
        <v>98</v>
      </c>
      <c r="R306" s="79" t="s">
        <v>98</v>
      </c>
      <c r="S306" s="79" t="s">
        <v>98</v>
      </c>
      <c r="T306" s="100"/>
      <c r="U306" s="79" t="s">
        <v>98</v>
      </c>
      <c r="V306" s="125"/>
      <c r="W306" s="142" t="s">
        <v>165</v>
      </c>
      <c r="X306" s="142">
        <v>19</v>
      </c>
      <c r="Y306" s="141">
        <v>2.8</v>
      </c>
      <c r="Z306" s="127" t="s">
        <v>100</v>
      </c>
      <c r="AB306" s="126" t="s">
        <v>2516</v>
      </c>
      <c r="AC306" s="144">
        <v>89.1</v>
      </c>
      <c r="AD306" s="144" t="s">
        <v>2748</v>
      </c>
      <c r="AE306" s="144" t="s">
        <v>2520</v>
      </c>
      <c r="AF306" s="144">
        <v>8.36</v>
      </c>
      <c r="AG306" s="144" t="s">
        <v>2748</v>
      </c>
    </row>
    <row r="307" spans="2:33" x14ac:dyDescent="0.3">
      <c r="B307" s="133"/>
      <c r="D307" s="10" t="s">
        <v>748</v>
      </c>
      <c r="E307" s="78">
        <v>52.276107000000003</v>
      </c>
      <c r="F307" s="78">
        <v>0.2015777</v>
      </c>
      <c r="G307" s="73" t="s">
        <v>749</v>
      </c>
      <c r="I307" s="84">
        <v>98.331117851216746</v>
      </c>
      <c r="J307" s="73" t="s">
        <v>96</v>
      </c>
      <c r="K307" s="141">
        <v>1.3919999999999999</v>
      </c>
      <c r="L307" s="123" t="s">
        <v>97</v>
      </c>
      <c r="M307" s="77">
        <v>0.75</v>
      </c>
      <c r="N307" s="124" t="s">
        <v>101</v>
      </c>
      <c r="O307" s="100"/>
      <c r="P307" s="119" t="s">
        <v>93</v>
      </c>
      <c r="Q307" s="119" t="s">
        <v>93</v>
      </c>
      <c r="R307" s="79" t="s">
        <v>98</v>
      </c>
      <c r="S307" s="79" t="s">
        <v>98</v>
      </c>
      <c r="T307" s="100"/>
      <c r="U307" s="79" t="s">
        <v>98</v>
      </c>
      <c r="V307" s="125"/>
      <c r="W307" s="142" t="s">
        <v>176</v>
      </c>
      <c r="X307" s="142">
        <v>19</v>
      </c>
      <c r="Y307" s="141">
        <v>1.75</v>
      </c>
      <c r="Z307" s="127" t="s">
        <v>100</v>
      </c>
      <c r="AB307" s="126" t="s">
        <v>2483</v>
      </c>
      <c r="AC307" s="144">
        <v>71.23</v>
      </c>
      <c r="AD307" s="144" t="s">
        <v>2748</v>
      </c>
      <c r="AE307" s="144" t="s">
        <v>2494</v>
      </c>
      <c r="AF307" s="144">
        <v>23.72</v>
      </c>
      <c r="AG307" s="144" t="s">
        <v>2748</v>
      </c>
    </row>
    <row r="308" spans="2:33" x14ac:dyDescent="0.3">
      <c r="B308" s="133"/>
      <c r="D308" s="10" t="s">
        <v>750</v>
      </c>
      <c r="E308" s="78">
        <v>52.680886000000001</v>
      </c>
      <c r="F308" s="78">
        <v>0.37071670000000001</v>
      </c>
      <c r="G308" s="73" t="s">
        <v>751</v>
      </c>
      <c r="I308" s="84">
        <v>63.473739951714002</v>
      </c>
      <c r="J308" s="73" t="s">
        <v>96</v>
      </c>
      <c r="K308" s="141">
        <v>1.5602316602316599</v>
      </c>
      <c r="L308" s="123" t="s">
        <v>97</v>
      </c>
      <c r="M308" s="77">
        <v>0.75</v>
      </c>
      <c r="N308" s="124" t="s">
        <v>101</v>
      </c>
      <c r="O308" s="100"/>
      <c r="P308" s="119" t="s">
        <v>93</v>
      </c>
      <c r="Q308" s="119" t="s">
        <v>98</v>
      </c>
      <c r="R308" s="79" t="s">
        <v>98</v>
      </c>
      <c r="S308" s="79" t="s">
        <v>98</v>
      </c>
      <c r="T308" s="100"/>
      <c r="U308" s="79" t="s">
        <v>98</v>
      </c>
      <c r="V308" s="125"/>
      <c r="W308" s="142" t="s">
        <v>108</v>
      </c>
      <c r="X308" s="142">
        <v>28</v>
      </c>
      <c r="Y308" s="141">
        <v>3.8181818181818183</v>
      </c>
      <c r="Z308" s="127" t="s">
        <v>100</v>
      </c>
      <c r="AB308" s="126" t="s">
        <v>2494</v>
      </c>
      <c r="AC308" s="144">
        <v>95.23</v>
      </c>
      <c r="AD308" s="144" t="s">
        <v>2748</v>
      </c>
      <c r="AE308" s="144" t="s">
        <v>2520</v>
      </c>
      <c r="AF308" s="144">
        <v>2.3800000000000003</v>
      </c>
      <c r="AG308" s="144" t="s">
        <v>2748</v>
      </c>
    </row>
    <row r="309" spans="2:33" x14ac:dyDescent="0.3">
      <c r="B309" s="133"/>
      <c r="D309" s="10" t="s">
        <v>752</v>
      </c>
      <c r="E309" s="78">
        <v>52.565750999999999</v>
      </c>
      <c r="F309" s="78">
        <v>0.78152513999999995</v>
      </c>
      <c r="G309" s="73" t="s">
        <v>753</v>
      </c>
      <c r="I309" s="84">
        <v>337.95803178211048</v>
      </c>
      <c r="J309" s="73" t="s">
        <v>96</v>
      </c>
      <c r="K309" s="141">
        <v>3.1049747650997643</v>
      </c>
      <c r="L309" s="123" t="s">
        <v>97</v>
      </c>
      <c r="M309" s="77">
        <v>0.75</v>
      </c>
      <c r="N309" s="124" t="s">
        <v>105</v>
      </c>
      <c r="O309" s="100"/>
      <c r="P309" s="119" t="s">
        <v>93</v>
      </c>
      <c r="Q309" s="119" t="s">
        <v>93</v>
      </c>
      <c r="R309" s="79" t="s">
        <v>98</v>
      </c>
      <c r="S309" s="79" t="s">
        <v>98</v>
      </c>
      <c r="T309" s="100"/>
      <c r="U309" s="79" t="s">
        <v>98</v>
      </c>
      <c r="V309" s="125"/>
      <c r="W309" s="142" t="s">
        <v>108</v>
      </c>
      <c r="X309" s="142">
        <v>19</v>
      </c>
      <c r="Y309" s="141">
        <v>0.91304347826086951</v>
      </c>
      <c r="Z309" s="127" t="s">
        <v>100</v>
      </c>
      <c r="AB309" s="126" t="s">
        <v>2494</v>
      </c>
      <c r="AC309" s="144">
        <v>60.089999999999996</v>
      </c>
      <c r="AD309" s="144" t="s">
        <v>2748</v>
      </c>
      <c r="AE309" s="144" t="s">
        <v>2530</v>
      </c>
      <c r="AF309" s="144">
        <v>34.71</v>
      </c>
      <c r="AG309" s="144" t="s">
        <v>2748</v>
      </c>
    </row>
    <row r="310" spans="2:33" x14ac:dyDescent="0.3">
      <c r="B310" s="133"/>
      <c r="D310" s="10" t="s">
        <v>754</v>
      </c>
      <c r="E310" s="78">
        <v>52.225518000000001</v>
      </c>
      <c r="F310" s="78">
        <v>-1.0673908999999999</v>
      </c>
      <c r="G310" s="73" t="s">
        <v>755</v>
      </c>
      <c r="I310" s="84">
        <v>72.229891874655678</v>
      </c>
      <c r="J310" s="73" t="s">
        <v>96</v>
      </c>
      <c r="K310" s="141">
        <v>2.84</v>
      </c>
      <c r="L310" s="123" t="s">
        <v>96</v>
      </c>
      <c r="M310" s="77">
        <v>0.75</v>
      </c>
      <c r="N310" s="124" t="s">
        <v>105</v>
      </c>
      <c r="O310" s="100"/>
      <c r="P310" s="119" t="s">
        <v>93</v>
      </c>
      <c r="Q310" s="119" t="s">
        <v>98</v>
      </c>
      <c r="R310" s="79" t="s">
        <v>98</v>
      </c>
      <c r="S310" s="79" t="s">
        <v>98</v>
      </c>
      <c r="T310" s="100"/>
      <c r="U310" s="79" t="s">
        <v>98</v>
      </c>
      <c r="V310" s="125"/>
      <c r="W310" s="142" t="s">
        <v>108</v>
      </c>
      <c r="X310" s="142">
        <v>14</v>
      </c>
      <c r="Y310" s="141">
        <v>2.1</v>
      </c>
      <c r="Z310" s="127" t="s">
        <v>100</v>
      </c>
      <c r="AB310" s="126" t="s">
        <v>2514</v>
      </c>
      <c r="AC310" s="144">
        <v>76.680000000000007</v>
      </c>
      <c r="AD310" s="144" t="s">
        <v>2748</v>
      </c>
      <c r="AE310" s="144" t="s">
        <v>2493</v>
      </c>
      <c r="AF310" s="144">
        <v>19.939999999999998</v>
      </c>
      <c r="AG310" s="144" t="s">
        <v>2748</v>
      </c>
    </row>
    <row r="311" spans="2:33" x14ac:dyDescent="0.3">
      <c r="B311" s="133"/>
      <c r="D311" s="10" t="s">
        <v>28</v>
      </c>
      <c r="E311" s="78">
        <v>52.459493000000002</v>
      </c>
      <c r="F311" s="78">
        <v>0.60228453999999998</v>
      </c>
      <c r="G311" s="73" t="s">
        <v>756</v>
      </c>
      <c r="I311" s="84">
        <v>36.576500163976405</v>
      </c>
      <c r="J311" s="73" t="s">
        <v>96</v>
      </c>
      <c r="K311" s="141">
        <v>2.41</v>
      </c>
      <c r="L311" s="123" t="s">
        <v>97</v>
      </c>
      <c r="M311" s="77">
        <v>0.75</v>
      </c>
      <c r="N311" s="124" t="s">
        <v>109</v>
      </c>
      <c r="O311" s="100"/>
      <c r="P311" s="119" t="s">
        <v>93</v>
      </c>
      <c r="Q311" s="119" t="s">
        <v>98</v>
      </c>
      <c r="R311" s="79" t="s">
        <v>98</v>
      </c>
      <c r="S311" s="79" t="s">
        <v>98</v>
      </c>
      <c r="T311" s="211"/>
      <c r="U311" s="79" t="s">
        <v>98</v>
      </c>
      <c r="V311" s="125"/>
      <c r="W311" s="142" t="s">
        <v>108</v>
      </c>
      <c r="X311" s="142">
        <v>19</v>
      </c>
      <c r="Y311" s="141">
        <v>4.666666666666667</v>
      </c>
      <c r="Z311" s="127"/>
      <c r="AB311" s="126" t="s">
        <v>2530</v>
      </c>
      <c r="AC311" s="144">
        <v>58.75</v>
      </c>
      <c r="AD311" s="144" t="s">
        <v>2748</v>
      </c>
      <c r="AE311" s="144" t="s">
        <v>2494</v>
      </c>
      <c r="AF311" s="144">
        <v>36.25</v>
      </c>
      <c r="AG311" s="144" t="s">
        <v>2748</v>
      </c>
    </row>
    <row r="312" spans="2:33" x14ac:dyDescent="0.3">
      <c r="B312" s="133"/>
      <c r="D312" s="10" t="s">
        <v>757</v>
      </c>
      <c r="E312" s="78">
        <v>52.959809999999997</v>
      </c>
      <c r="F312" s="78">
        <v>0.84548197000000003</v>
      </c>
      <c r="G312" s="73" t="s">
        <v>758</v>
      </c>
      <c r="I312" s="84">
        <v>93.755710734874427</v>
      </c>
      <c r="J312" s="73" t="s">
        <v>96</v>
      </c>
      <c r="K312" s="141">
        <v>1.4342857142857144</v>
      </c>
      <c r="L312" s="123" t="s">
        <v>97</v>
      </c>
      <c r="M312" s="77">
        <v>0.75</v>
      </c>
      <c r="N312" s="124" t="s">
        <v>133</v>
      </c>
      <c r="O312" s="100"/>
      <c r="P312" s="119" t="s">
        <v>93</v>
      </c>
      <c r="Q312" s="119" t="s">
        <v>93</v>
      </c>
      <c r="R312" s="79" t="s">
        <v>98</v>
      </c>
      <c r="S312" s="79" t="s">
        <v>98</v>
      </c>
      <c r="T312" s="100"/>
      <c r="U312" s="79" t="s">
        <v>98</v>
      </c>
      <c r="V312" s="125"/>
      <c r="W312" s="142" t="s">
        <v>108</v>
      </c>
      <c r="X312" s="142">
        <v>19</v>
      </c>
      <c r="Y312" s="141">
        <v>3.5</v>
      </c>
      <c r="Z312" s="127" t="s">
        <v>100</v>
      </c>
      <c r="AB312" s="126" t="s">
        <v>2494</v>
      </c>
      <c r="AC312" s="144">
        <v>95.71</v>
      </c>
      <c r="AD312" s="144" t="s">
        <v>2748</v>
      </c>
      <c r="AE312" s="144" t="s">
        <v>2530</v>
      </c>
      <c r="AF312" s="144">
        <v>2.15</v>
      </c>
      <c r="AG312" s="144" t="s">
        <v>2748</v>
      </c>
    </row>
    <row r="313" spans="2:33" x14ac:dyDescent="0.3">
      <c r="B313" s="133"/>
      <c r="D313" s="10" t="s">
        <v>759</v>
      </c>
      <c r="E313" s="78">
        <v>51.774880000000003</v>
      </c>
      <c r="F313" s="78">
        <v>0.93760253999999998</v>
      </c>
      <c r="G313" s="73" t="s">
        <v>760</v>
      </c>
      <c r="I313" s="84">
        <v>130.25194059856412</v>
      </c>
      <c r="J313" s="73" t="s">
        <v>96</v>
      </c>
      <c r="K313" s="141">
        <v>2.3662960145051031</v>
      </c>
      <c r="L313" s="123" t="s">
        <v>97</v>
      </c>
      <c r="M313" s="77">
        <v>0.75</v>
      </c>
      <c r="N313" s="124" t="s">
        <v>101</v>
      </c>
      <c r="O313" s="100"/>
      <c r="P313" s="119" t="s">
        <v>93</v>
      </c>
      <c r="Q313" s="119" t="s">
        <v>93</v>
      </c>
      <c r="R313" s="79" t="s">
        <v>98</v>
      </c>
      <c r="S313" s="79" t="s">
        <v>98</v>
      </c>
      <c r="T313" s="100"/>
      <c r="U313" s="79" t="s">
        <v>98</v>
      </c>
      <c r="V313" s="125"/>
      <c r="W313" s="142" t="s">
        <v>761</v>
      </c>
      <c r="X313" s="142">
        <v>28</v>
      </c>
      <c r="Y313" s="141">
        <v>3.5</v>
      </c>
      <c r="Z313" s="127" t="s">
        <v>100</v>
      </c>
      <c r="AB313" s="126" t="s">
        <v>2490</v>
      </c>
      <c r="AC313" s="144">
        <v>83.59</v>
      </c>
      <c r="AD313" s="144" t="s">
        <v>2748</v>
      </c>
      <c r="AE313" s="144" t="s">
        <v>2476</v>
      </c>
      <c r="AF313" s="144">
        <v>9.370000000000001</v>
      </c>
      <c r="AG313" s="144" t="s">
        <v>2748</v>
      </c>
    </row>
    <row r="314" spans="2:33" x14ac:dyDescent="0.3">
      <c r="B314" s="133"/>
      <c r="D314" s="10" t="s">
        <v>762</v>
      </c>
      <c r="E314" s="78">
        <v>52.30545</v>
      </c>
      <c r="F314" s="78">
        <v>0.65485256000000003</v>
      </c>
      <c r="G314" s="73" t="s">
        <v>763</v>
      </c>
      <c r="I314" s="84">
        <v>64.410226788392265</v>
      </c>
      <c r="J314" s="73" t="s">
        <v>96</v>
      </c>
      <c r="K314" s="141">
        <v>0.5</v>
      </c>
      <c r="L314" s="123" t="s">
        <v>97</v>
      </c>
      <c r="M314" s="77">
        <v>0.75</v>
      </c>
      <c r="N314" s="124" t="s">
        <v>105</v>
      </c>
      <c r="O314" s="100"/>
      <c r="P314" s="119" t="s">
        <v>93</v>
      </c>
      <c r="Q314" s="119" t="s">
        <v>98</v>
      </c>
      <c r="R314" s="79" t="s">
        <v>98</v>
      </c>
      <c r="S314" s="79" t="s">
        <v>98</v>
      </c>
      <c r="T314" s="100"/>
      <c r="U314" s="79" t="s">
        <v>98</v>
      </c>
      <c r="V314" s="125"/>
      <c r="W314" s="142" t="s">
        <v>127</v>
      </c>
      <c r="X314" s="142">
        <v>19</v>
      </c>
      <c r="Y314" s="141">
        <v>3.5</v>
      </c>
      <c r="Z314" s="127" t="s">
        <v>100</v>
      </c>
      <c r="AB314" s="126" t="s">
        <v>2530</v>
      </c>
      <c r="AC314" s="144">
        <v>81.63</v>
      </c>
      <c r="AD314" s="144" t="s">
        <v>2748</v>
      </c>
      <c r="AE314" s="144" t="s">
        <v>2494</v>
      </c>
      <c r="AF314" s="144">
        <v>16.329999999999998</v>
      </c>
      <c r="AG314" s="144" t="s">
        <v>2748</v>
      </c>
    </row>
    <row r="315" spans="2:33" x14ac:dyDescent="0.3">
      <c r="B315" s="133"/>
      <c r="D315" s="10" t="s">
        <v>764</v>
      </c>
      <c r="E315" s="78">
        <v>52.706682000000001</v>
      </c>
      <c r="F315" s="78">
        <v>0.15953893999999999</v>
      </c>
      <c r="G315" s="73" t="s">
        <v>765</v>
      </c>
      <c r="I315" s="84">
        <v>2480.9476169197233</v>
      </c>
      <c r="J315" s="73" t="s">
        <v>96</v>
      </c>
      <c r="K315" s="141">
        <v>2.84</v>
      </c>
      <c r="L315" s="123" t="s">
        <v>96</v>
      </c>
      <c r="M315" s="77">
        <v>0.75</v>
      </c>
      <c r="N315" s="124" t="s">
        <v>101</v>
      </c>
      <c r="O315" s="100"/>
      <c r="P315" s="119" t="s">
        <v>93</v>
      </c>
      <c r="Q315" s="119" t="s">
        <v>93</v>
      </c>
      <c r="R315" s="79" t="s">
        <v>98</v>
      </c>
      <c r="S315" s="79" t="s">
        <v>98</v>
      </c>
      <c r="T315" s="100"/>
      <c r="U315" s="79" t="s">
        <v>98</v>
      </c>
      <c r="V315" s="125"/>
      <c r="W315" s="142" t="s">
        <v>127</v>
      </c>
      <c r="X315" s="142">
        <v>28</v>
      </c>
      <c r="Y315" s="141" t="s">
        <v>533</v>
      </c>
      <c r="Z315" s="127" t="s">
        <v>151</v>
      </c>
      <c r="AB315" s="126" t="s">
        <v>2557</v>
      </c>
      <c r="AC315" s="144">
        <v>99.429999999999993</v>
      </c>
      <c r="AD315" s="144" t="s">
        <v>69</v>
      </c>
      <c r="AE315" s="144" t="s">
        <v>2494</v>
      </c>
      <c r="AF315" s="144">
        <v>0.57000000000000006</v>
      </c>
      <c r="AG315" s="144" t="s">
        <v>2748</v>
      </c>
    </row>
    <row r="316" spans="2:33" x14ac:dyDescent="0.3">
      <c r="B316" s="133"/>
      <c r="D316" s="10" t="s">
        <v>766</v>
      </c>
      <c r="E316" s="78">
        <v>51.947907000000001</v>
      </c>
      <c r="F316" s="78">
        <v>0.48116435000000002</v>
      </c>
      <c r="G316" s="73" t="s">
        <v>767</v>
      </c>
      <c r="I316" s="84">
        <v>51.372992183492833</v>
      </c>
      <c r="J316" s="73" t="s">
        <v>96</v>
      </c>
      <c r="K316" s="141">
        <v>1.6231733376884461</v>
      </c>
      <c r="L316" s="123" t="s">
        <v>97</v>
      </c>
      <c r="M316" s="77">
        <v>0.75</v>
      </c>
      <c r="N316" s="124" t="s">
        <v>109</v>
      </c>
      <c r="O316" s="100"/>
      <c r="P316" s="119" t="s">
        <v>93</v>
      </c>
      <c r="Q316" s="119" t="s">
        <v>98</v>
      </c>
      <c r="R316" s="79" t="s">
        <v>98</v>
      </c>
      <c r="S316" s="79" t="s">
        <v>98</v>
      </c>
      <c r="T316" s="100"/>
      <c r="U316" s="79" t="s">
        <v>98</v>
      </c>
      <c r="V316" s="125"/>
      <c r="W316" s="142" t="s">
        <v>108</v>
      </c>
      <c r="X316" s="142">
        <v>19</v>
      </c>
      <c r="Y316" s="141">
        <v>4.2</v>
      </c>
      <c r="Z316" s="127" t="s">
        <v>100</v>
      </c>
      <c r="AB316" s="126" t="s">
        <v>2476</v>
      </c>
      <c r="AC316" s="144">
        <v>30.709999999999997</v>
      </c>
      <c r="AD316" s="144" t="s">
        <v>2748</v>
      </c>
      <c r="AE316" s="144" t="s">
        <v>2490</v>
      </c>
      <c r="AF316" s="144">
        <v>29.56</v>
      </c>
      <c r="AG316" s="144" t="s">
        <v>2748</v>
      </c>
    </row>
    <row r="317" spans="2:33" x14ac:dyDescent="0.3">
      <c r="B317" s="133"/>
      <c r="D317" s="10" t="s">
        <v>768</v>
      </c>
      <c r="E317" s="78">
        <v>52.280948000000002</v>
      </c>
      <c r="F317" s="78">
        <v>-1.0967176000000001</v>
      </c>
      <c r="G317" s="73" t="s">
        <v>769</v>
      </c>
      <c r="I317" s="84">
        <v>646.42341740054644</v>
      </c>
      <c r="J317" s="73" t="s">
        <v>96</v>
      </c>
      <c r="K317" s="141">
        <v>2.7968676304394662</v>
      </c>
      <c r="L317" s="123" t="s">
        <v>97</v>
      </c>
      <c r="M317" s="77">
        <v>0.75</v>
      </c>
      <c r="N317" s="124" t="s">
        <v>105</v>
      </c>
      <c r="O317" s="100"/>
      <c r="P317" s="119" t="s">
        <v>93</v>
      </c>
      <c r="Q317" s="119" t="s">
        <v>93</v>
      </c>
      <c r="R317" s="79" t="s">
        <v>98</v>
      </c>
      <c r="S317" s="79" t="s">
        <v>98</v>
      </c>
      <c r="T317" s="100"/>
      <c r="U317" s="79" t="s">
        <v>98</v>
      </c>
      <c r="V317" s="125"/>
      <c r="W317" s="142" t="s">
        <v>108</v>
      </c>
      <c r="X317" s="142">
        <v>28</v>
      </c>
      <c r="Y317" s="141">
        <v>0.45652173913043476</v>
      </c>
      <c r="Z317" s="127" t="s">
        <v>100</v>
      </c>
      <c r="AB317" s="126" t="s">
        <v>2514</v>
      </c>
      <c r="AC317" s="144">
        <v>62.870000000000005</v>
      </c>
      <c r="AD317" s="144" t="s">
        <v>2748</v>
      </c>
      <c r="AE317" s="144" t="s">
        <v>2493</v>
      </c>
      <c r="AF317" s="144">
        <v>34.89</v>
      </c>
      <c r="AG317" s="144" t="s">
        <v>2748</v>
      </c>
    </row>
    <row r="318" spans="2:33" x14ac:dyDescent="0.3">
      <c r="B318" s="133"/>
      <c r="D318" s="10" t="s">
        <v>770</v>
      </c>
      <c r="E318" s="78">
        <v>51.835777999999998</v>
      </c>
      <c r="F318" s="78">
        <v>0.59722195</v>
      </c>
      <c r="G318" s="73" t="s">
        <v>771</v>
      </c>
      <c r="I318" s="84">
        <v>79.514421625674402</v>
      </c>
      <c r="J318" s="73" t="s">
        <v>96</v>
      </c>
      <c r="K318" s="141">
        <v>3.0630263189579314</v>
      </c>
      <c r="L318" s="123" t="s">
        <v>97</v>
      </c>
      <c r="M318" s="77">
        <v>0.75</v>
      </c>
      <c r="N318" s="124" t="s">
        <v>109</v>
      </c>
      <c r="O318" s="100"/>
      <c r="P318" s="119" t="s">
        <v>93</v>
      </c>
      <c r="Q318" s="119" t="s">
        <v>98</v>
      </c>
      <c r="R318" s="79" t="s">
        <v>98</v>
      </c>
      <c r="S318" s="79" t="s">
        <v>98</v>
      </c>
      <c r="T318" s="100"/>
      <c r="U318" s="79" t="s">
        <v>98</v>
      </c>
      <c r="V318" s="125"/>
      <c r="W318" s="142" t="s">
        <v>159</v>
      </c>
      <c r="X318" s="142">
        <v>19</v>
      </c>
      <c r="Y318" s="141">
        <v>2.625</v>
      </c>
      <c r="Z318" s="127" t="s">
        <v>100</v>
      </c>
      <c r="AB318" s="126" t="s">
        <v>2476</v>
      </c>
      <c r="AC318" s="144">
        <v>45.64</v>
      </c>
      <c r="AD318" s="144" t="s">
        <v>2748</v>
      </c>
      <c r="AE318" s="144" t="s">
        <v>2490</v>
      </c>
      <c r="AF318" s="144">
        <v>32.97</v>
      </c>
      <c r="AG318" s="144" t="s">
        <v>2748</v>
      </c>
    </row>
    <row r="319" spans="2:33" x14ac:dyDescent="0.3">
      <c r="B319" s="133"/>
      <c r="D319" s="10" t="s">
        <v>772</v>
      </c>
      <c r="E319" s="78">
        <v>52.618133999999998</v>
      </c>
      <c r="F319" s="78">
        <v>1.3651</v>
      </c>
      <c r="G319" s="73" t="s">
        <v>773</v>
      </c>
      <c r="I319" s="84">
        <v>7511.0391600444191</v>
      </c>
      <c r="J319" s="73" t="s">
        <v>96</v>
      </c>
      <c r="K319" s="141">
        <v>2.84</v>
      </c>
      <c r="L319" s="123" t="s">
        <v>96</v>
      </c>
      <c r="M319" s="77">
        <v>0.75</v>
      </c>
      <c r="N319" s="124" t="s">
        <v>775</v>
      </c>
      <c r="O319" s="100"/>
      <c r="P319" s="119" t="s">
        <v>93</v>
      </c>
      <c r="Q319" s="119" t="s">
        <v>93</v>
      </c>
      <c r="R319" s="79" t="s">
        <v>93</v>
      </c>
      <c r="S319" s="79" t="s">
        <v>98</v>
      </c>
      <c r="T319" s="100"/>
      <c r="U319" s="79" t="s">
        <v>93</v>
      </c>
      <c r="V319" s="125" t="s">
        <v>774</v>
      </c>
      <c r="W319" s="142" t="s">
        <v>108</v>
      </c>
      <c r="X319" s="142">
        <v>28</v>
      </c>
      <c r="Y319" s="141" t="s">
        <v>533</v>
      </c>
      <c r="Z319" s="127" t="s">
        <v>100</v>
      </c>
      <c r="AB319" s="126" t="s">
        <v>2749</v>
      </c>
      <c r="AC319" s="144">
        <v>100</v>
      </c>
      <c r="AD319" s="144" t="s">
        <v>69</v>
      </c>
      <c r="AE319" s="144" t="s">
        <v>69</v>
      </c>
      <c r="AF319" s="144">
        <v>0</v>
      </c>
      <c r="AG319" s="144" t="s">
        <v>69</v>
      </c>
    </row>
    <row r="320" spans="2:33" x14ac:dyDescent="0.3">
      <c r="B320" s="133"/>
      <c r="D320" s="10" t="s">
        <v>776</v>
      </c>
      <c r="E320" s="78">
        <v>52.548748000000003</v>
      </c>
      <c r="F320" s="78">
        <v>-0.12256414</v>
      </c>
      <c r="G320" s="73" t="s">
        <v>777</v>
      </c>
      <c r="I320" s="84">
        <v>374.09304529451003</v>
      </c>
      <c r="J320" s="73" t="s">
        <v>96</v>
      </c>
      <c r="K320" s="141">
        <v>3.3095383996848171</v>
      </c>
      <c r="L320" s="123" t="s">
        <v>97</v>
      </c>
      <c r="M320" s="77">
        <v>0.75</v>
      </c>
      <c r="N320" s="124" t="s">
        <v>181</v>
      </c>
      <c r="O320" s="100"/>
      <c r="P320" s="119" t="s">
        <v>93</v>
      </c>
      <c r="Q320" s="119" t="s">
        <v>93</v>
      </c>
      <c r="R320" s="79" t="s">
        <v>98</v>
      </c>
      <c r="S320" s="79" t="s">
        <v>98</v>
      </c>
      <c r="T320" s="100"/>
      <c r="U320" s="79" t="s">
        <v>98</v>
      </c>
      <c r="V320" s="125"/>
      <c r="W320" s="142" t="s">
        <v>108</v>
      </c>
      <c r="X320" s="142">
        <v>28</v>
      </c>
      <c r="Y320" s="141">
        <v>1.3125</v>
      </c>
      <c r="Z320" s="127" t="s">
        <v>100</v>
      </c>
      <c r="AB320" s="126" t="s">
        <v>2520</v>
      </c>
      <c r="AC320" s="144">
        <v>55.000000000000007</v>
      </c>
      <c r="AD320" s="144" t="s">
        <v>2748</v>
      </c>
      <c r="AE320" s="144" t="s">
        <v>2494</v>
      </c>
      <c r="AF320" s="144">
        <v>36.020000000000003</v>
      </c>
      <c r="AG320" s="144" t="s">
        <v>2748</v>
      </c>
    </row>
    <row r="321" spans="2:34" x14ac:dyDescent="0.3">
      <c r="B321" s="133"/>
      <c r="D321" s="10" t="s">
        <v>778</v>
      </c>
      <c r="E321" s="78">
        <v>51.616157999999999</v>
      </c>
      <c r="F321" s="78">
        <v>0.55230077</v>
      </c>
      <c r="G321" s="73" t="s">
        <v>779</v>
      </c>
      <c r="I321" s="84">
        <v>797.15097376391157</v>
      </c>
      <c r="J321" s="73" t="s">
        <v>96</v>
      </c>
      <c r="K321" s="141">
        <v>2.3828422526107227</v>
      </c>
      <c r="L321" s="123" t="s">
        <v>97</v>
      </c>
      <c r="M321" s="77">
        <v>0.75</v>
      </c>
      <c r="N321" s="124" t="s">
        <v>252</v>
      </c>
      <c r="O321" s="100"/>
      <c r="P321" s="119" t="s">
        <v>93</v>
      </c>
      <c r="Q321" s="119" t="s">
        <v>93</v>
      </c>
      <c r="R321" s="79" t="s">
        <v>98</v>
      </c>
      <c r="S321" s="79" t="s">
        <v>98</v>
      </c>
      <c r="T321" s="100"/>
      <c r="U321" s="79" t="s">
        <v>98</v>
      </c>
      <c r="V321" s="125"/>
      <c r="W321" s="142" t="s">
        <v>108</v>
      </c>
      <c r="X321" s="142">
        <v>28</v>
      </c>
      <c r="Y321" s="141">
        <v>0.6</v>
      </c>
      <c r="Z321" s="127" t="s">
        <v>100</v>
      </c>
      <c r="AB321" s="126" t="s">
        <v>2532</v>
      </c>
      <c r="AC321" s="144">
        <v>69.94</v>
      </c>
      <c r="AD321" s="144" t="s">
        <v>2748</v>
      </c>
      <c r="AE321" s="144" t="s">
        <v>2476</v>
      </c>
      <c r="AF321" s="144">
        <v>29.23</v>
      </c>
      <c r="AG321" s="144" t="s">
        <v>2748</v>
      </c>
    </row>
    <row r="322" spans="2:34" x14ac:dyDescent="0.3">
      <c r="B322" s="133"/>
      <c r="D322" s="10" t="s">
        <v>780</v>
      </c>
      <c r="E322" s="78">
        <v>52.153112</v>
      </c>
      <c r="F322" s="78">
        <v>1.3724403000000001</v>
      </c>
      <c r="G322" s="73" t="s">
        <v>781</v>
      </c>
      <c r="I322" s="84">
        <v>42.536569960264444</v>
      </c>
      <c r="J322" s="73" t="s">
        <v>96</v>
      </c>
      <c r="K322" s="141">
        <v>3.1518757471707999</v>
      </c>
      <c r="L322" s="123" t="s">
        <v>97</v>
      </c>
      <c r="M322" s="77">
        <v>0.75</v>
      </c>
      <c r="N322" s="124" t="s">
        <v>109</v>
      </c>
      <c r="O322" s="100"/>
      <c r="P322" s="119" t="s">
        <v>93</v>
      </c>
      <c r="Q322" s="119" t="s">
        <v>93</v>
      </c>
      <c r="R322" s="79" t="s">
        <v>98</v>
      </c>
      <c r="S322" s="79" t="s">
        <v>98</v>
      </c>
      <c r="T322" s="100"/>
      <c r="U322" s="79" t="s">
        <v>98</v>
      </c>
      <c r="V322" s="125"/>
      <c r="W322" s="142" t="s">
        <v>616</v>
      </c>
      <c r="X322" s="142">
        <v>19</v>
      </c>
      <c r="Y322" s="141">
        <v>4.2</v>
      </c>
      <c r="Z322" s="127" t="s">
        <v>100</v>
      </c>
      <c r="AB322" s="126" t="s">
        <v>2488</v>
      </c>
      <c r="AC322" s="144">
        <v>78.13</v>
      </c>
      <c r="AD322" s="144" t="s">
        <v>2748</v>
      </c>
      <c r="AE322" s="144" t="s">
        <v>2522</v>
      </c>
      <c r="AF322" s="144">
        <v>14.149999999999999</v>
      </c>
      <c r="AG322" s="144" t="s">
        <v>2748</v>
      </c>
    </row>
    <row r="323" spans="2:34" x14ac:dyDescent="0.3">
      <c r="B323" s="133"/>
      <c r="D323" s="10" t="s">
        <v>782</v>
      </c>
      <c r="E323" s="78">
        <v>51.889991999999999</v>
      </c>
      <c r="F323" s="78">
        <v>-0.75757180999999996</v>
      </c>
      <c r="G323" s="73" t="s">
        <v>783</v>
      </c>
      <c r="I323" s="84">
        <v>58.998670710730053</v>
      </c>
      <c r="J323" s="73" t="s">
        <v>96</v>
      </c>
      <c r="K323" s="141">
        <v>2.84</v>
      </c>
      <c r="L323" s="123" t="s">
        <v>96</v>
      </c>
      <c r="M323" s="77">
        <v>0.75</v>
      </c>
      <c r="N323" s="124" t="s">
        <v>109</v>
      </c>
      <c r="O323" s="100"/>
      <c r="P323" s="119" t="s">
        <v>93</v>
      </c>
      <c r="Q323" s="119" t="s">
        <v>98</v>
      </c>
      <c r="R323" s="79" t="s">
        <v>98</v>
      </c>
      <c r="S323" s="79" t="s">
        <v>98</v>
      </c>
      <c r="T323" s="100"/>
      <c r="U323" s="79" t="s">
        <v>98</v>
      </c>
      <c r="V323" s="125"/>
      <c r="W323" s="142" t="s">
        <v>108</v>
      </c>
      <c r="X323" s="142">
        <v>14</v>
      </c>
      <c r="Y323" s="141">
        <v>2.625</v>
      </c>
      <c r="Z323" s="127" t="s">
        <v>100</v>
      </c>
      <c r="AB323" s="126" t="s">
        <v>2514</v>
      </c>
      <c r="AC323" s="144">
        <v>63.160000000000004</v>
      </c>
      <c r="AD323" s="144" t="s">
        <v>2748</v>
      </c>
      <c r="AE323" s="144" t="s">
        <v>2492</v>
      </c>
      <c r="AF323" s="144">
        <v>35.980000000000004</v>
      </c>
      <c r="AG323" s="144" t="s">
        <v>2748</v>
      </c>
    </row>
    <row r="324" spans="2:34" x14ac:dyDescent="0.3">
      <c r="B324" s="133"/>
      <c r="D324" s="10" t="s">
        <v>784</v>
      </c>
      <c r="E324" s="78">
        <v>51.932608000000002</v>
      </c>
      <c r="F324" s="78">
        <v>-0.88293685</v>
      </c>
      <c r="G324" s="73" t="s">
        <v>785</v>
      </c>
      <c r="I324" s="84">
        <v>116.13774613148472</v>
      </c>
      <c r="J324" s="73" t="s">
        <v>96</v>
      </c>
      <c r="K324" s="141">
        <v>5.1719999999999997</v>
      </c>
      <c r="L324" s="123" t="s">
        <v>97</v>
      </c>
      <c r="M324" s="77">
        <v>0.75</v>
      </c>
      <c r="N324" s="124" t="s">
        <v>105</v>
      </c>
      <c r="O324" s="100"/>
      <c r="P324" s="119" t="s">
        <v>93</v>
      </c>
      <c r="Q324" s="119" t="s">
        <v>98</v>
      </c>
      <c r="R324" s="79" t="s">
        <v>98</v>
      </c>
      <c r="S324" s="79" t="s">
        <v>98</v>
      </c>
      <c r="T324" s="100"/>
      <c r="U324" s="79" t="s">
        <v>98</v>
      </c>
      <c r="V324" s="125"/>
      <c r="W324" s="142" t="s">
        <v>108</v>
      </c>
      <c r="X324" s="142">
        <v>19</v>
      </c>
      <c r="Y324" s="141">
        <v>1.3125</v>
      </c>
      <c r="Z324" s="127" t="s">
        <v>100</v>
      </c>
      <c r="AB324" s="126" t="s">
        <v>2492</v>
      </c>
      <c r="AC324" s="144">
        <v>53.66</v>
      </c>
      <c r="AD324" s="144" t="s">
        <v>2748</v>
      </c>
      <c r="AE324" s="144" t="s">
        <v>2514</v>
      </c>
      <c r="AF324" s="144">
        <v>42.88</v>
      </c>
      <c r="AG324" s="144" t="s">
        <v>2748</v>
      </c>
    </row>
    <row r="325" spans="2:34" x14ac:dyDescent="0.3">
      <c r="B325" s="133"/>
      <c r="D325" s="10" t="s">
        <v>786</v>
      </c>
      <c r="E325" s="78">
        <v>53.681421</v>
      </c>
      <c r="F325" s="78">
        <v>-0.57041600999999997</v>
      </c>
      <c r="G325" s="73" t="s">
        <v>787</v>
      </c>
      <c r="I325" s="84">
        <v>185.15013680298154</v>
      </c>
      <c r="J325" s="73" t="s">
        <v>96</v>
      </c>
      <c r="K325" s="141">
        <v>2.6716489801048611</v>
      </c>
      <c r="L325" s="123" t="s">
        <v>97</v>
      </c>
      <c r="M325" s="77">
        <v>0.75</v>
      </c>
      <c r="N325" s="124" t="s">
        <v>133</v>
      </c>
      <c r="O325" s="100"/>
      <c r="P325" s="119" t="s">
        <v>93</v>
      </c>
      <c r="Q325" s="119" t="s">
        <v>93</v>
      </c>
      <c r="R325" s="79" t="s">
        <v>98</v>
      </c>
      <c r="S325" s="79" t="s">
        <v>98</v>
      </c>
      <c r="T325" s="100"/>
      <c r="U325" s="79" t="s">
        <v>98</v>
      </c>
      <c r="V325" s="125"/>
      <c r="W325" s="142" t="s">
        <v>108</v>
      </c>
      <c r="X325" s="142">
        <v>28</v>
      </c>
      <c r="Y325" s="141">
        <v>1.5555555555555556</v>
      </c>
      <c r="Z325" s="127" t="s">
        <v>100</v>
      </c>
      <c r="AB325" s="126" t="s">
        <v>2495</v>
      </c>
      <c r="AC325" s="144">
        <v>67.06</v>
      </c>
      <c r="AD325" s="144" t="s">
        <v>2748</v>
      </c>
      <c r="AE325" s="144" t="s">
        <v>2516</v>
      </c>
      <c r="AF325" s="144">
        <v>32.940000000000005</v>
      </c>
      <c r="AG325" s="144" t="s">
        <v>2748</v>
      </c>
    </row>
    <row r="326" spans="2:34" x14ac:dyDescent="0.3">
      <c r="B326" s="133"/>
      <c r="D326" s="10" t="s">
        <v>788</v>
      </c>
      <c r="E326" s="78">
        <v>52.393417999999997</v>
      </c>
      <c r="F326" s="78">
        <v>0.15949700999999999</v>
      </c>
      <c r="G326" s="73" t="s">
        <v>789</v>
      </c>
      <c r="I326" s="84">
        <v>83.046314838289533</v>
      </c>
      <c r="J326" s="73" t="s">
        <v>96</v>
      </c>
      <c r="K326" s="141">
        <v>3.4121052631578945</v>
      </c>
      <c r="L326" s="123" t="s">
        <v>97</v>
      </c>
      <c r="M326" s="77">
        <v>0.75</v>
      </c>
      <c r="N326" s="124" t="s">
        <v>109</v>
      </c>
      <c r="O326" s="100"/>
      <c r="P326" s="119" t="s">
        <v>93</v>
      </c>
      <c r="Q326" s="119" t="s">
        <v>98</v>
      </c>
      <c r="R326" s="79" t="s">
        <v>98</v>
      </c>
      <c r="S326" s="79" t="s">
        <v>98</v>
      </c>
      <c r="T326" s="100"/>
      <c r="U326" s="79" t="s">
        <v>98</v>
      </c>
      <c r="V326" s="125"/>
      <c r="W326" s="142" t="s">
        <v>108</v>
      </c>
      <c r="X326" s="142">
        <v>28</v>
      </c>
      <c r="Y326" s="141">
        <v>3.2307692307692308</v>
      </c>
      <c r="Z326" s="127" t="s">
        <v>100</v>
      </c>
      <c r="AB326" s="126" t="s">
        <v>2520</v>
      </c>
      <c r="AC326" s="144">
        <v>47.58</v>
      </c>
      <c r="AD326" s="144" t="s">
        <v>2748</v>
      </c>
      <c r="AE326" s="144" t="s">
        <v>2483</v>
      </c>
      <c r="AF326" s="144">
        <v>27.91</v>
      </c>
      <c r="AG326" s="144" t="s">
        <v>2748</v>
      </c>
    </row>
    <row r="327" spans="2:34" x14ac:dyDescent="0.3">
      <c r="B327" s="133"/>
      <c r="D327" s="10" t="s">
        <v>790</v>
      </c>
      <c r="E327" s="78">
        <v>52.397247</v>
      </c>
      <c r="F327" s="78">
        <v>0.21495323999999999</v>
      </c>
      <c r="G327" s="73" t="s">
        <v>791</v>
      </c>
      <c r="I327" s="84">
        <v>39.091636239626581</v>
      </c>
      <c r="J327" s="73" t="s">
        <v>96</v>
      </c>
      <c r="K327" s="141">
        <v>3.76</v>
      </c>
      <c r="L327" s="123" t="s">
        <v>97</v>
      </c>
      <c r="M327" s="77">
        <v>0.75</v>
      </c>
      <c r="N327" s="124" t="s">
        <v>109</v>
      </c>
      <c r="O327" s="100"/>
      <c r="P327" s="119" t="s">
        <v>98</v>
      </c>
      <c r="Q327" s="119" t="s">
        <v>98</v>
      </c>
      <c r="R327" s="79" t="s">
        <v>98</v>
      </c>
      <c r="S327" s="79" t="s">
        <v>98</v>
      </c>
      <c r="T327" s="100"/>
      <c r="U327" s="79" t="s">
        <v>98</v>
      </c>
      <c r="V327" s="125"/>
      <c r="W327" s="142" t="s">
        <v>108</v>
      </c>
      <c r="X327" s="142">
        <v>19</v>
      </c>
      <c r="Y327" s="141">
        <v>4.666666666666667</v>
      </c>
      <c r="Z327" s="127" t="s">
        <v>100</v>
      </c>
      <c r="AB327" s="126" t="s">
        <v>2520</v>
      </c>
      <c r="AC327" s="144">
        <v>38.269999999999996</v>
      </c>
      <c r="AD327" s="144" t="s">
        <v>2748</v>
      </c>
      <c r="AE327" s="144" t="s">
        <v>2483</v>
      </c>
      <c r="AF327" s="144">
        <v>33.119999999999997</v>
      </c>
      <c r="AG327" s="144" t="s">
        <v>2748</v>
      </c>
    </row>
    <row r="328" spans="2:34" x14ac:dyDescent="0.3">
      <c r="B328" s="133"/>
      <c r="D328" s="10" t="s">
        <v>792</v>
      </c>
      <c r="E328" s="78">
        <v>51.794918000000003</v>
      </c>
      <c r="F328" s="78">
        <v>0.64694028000000003</v>
      </c>
      <c r="G328" s="73" t="s">
        <v>793</v>
      </c>
      <c r="I328" s="84">
        <v>644.24943010111485</v>
      </c>
      <c r="J328" s="73" t="s">
        <v>96</v>
      </c>
      <c r="K328" s="141">
        <v>4.1604234185734317</v>
      </c>
      <c r="L328" s="123" t="s">
        <v>97</v>
      </c>
      <c r="M328" s="77">
        <v>0.75</v>
      </c>
      <c r="N328" s="124" t="s">
        <v>252</v>
      </c>
      <c r="O328" s="100"/>
      <c r="P328" s="119" t="s">
        <v>93</v>
      </c>
      <c r="Q328" s="119" t="s">
        <v>93</v>
      </c>
      <c r="R328" s="79" t="s">
        <v>98</v>
      </c>
      <c r="S328" s="79" t="s">
        <v>98</v>
      </c>
      <c r="T328" s="100"/>
      <c r="U328" s="79" t="s">
        <v>98</v>
      </c>
      <c r="V328" s="125"/>
      <c r="W328" s="142" t="s">
        <v>108</v>
      </c>
      <c r="X328" s="142">
        <v>28</v>
      </c>
      <c r="Y328" s="141">
        <v>0.5</v>
      </c>
      <c r="Z328" s="127" t="s">
        <v>100</v>
      </c>
      <c r="AB328" s="126" t="s">
        <v>2532</v>
      </c>
      <c r="AC328" s="144">
        <v>58.41</v>
      </c>
      <c r="AD328" s="144" t="s">
        <v>2748</v>
      </c>
      <c r="AE328" s="144" t="s">
        <v>2476</v>
      </c>
      <c r="AF328" s="144">
        <v>22.59</v>
      </c>
      <c r="AG328" s="144" t="s">
        <v>2748</v>
      </c>
    </row>
    <row r="329" spans="2:34" x14ac:dyDescent="0.3">
      <c r="B329" s="133"/>
      <c r="D329" s="10" t="s">
        <v>794</v>
      </c>
      <c r="E329" s="78">
        <v>52.603771999999999</v>
      </c>
      <c r="F329" s="78">
        <v>-0.44509261999999999</v>
      </c>
      <c r="G329" s="73" t="s">
        <v>795</v>
      </c>
      <c r="I329" s="84">
        <v>61.741239303859224</v>
      </c>
      <c r="J329" s="73" t="s">
        <v>96</v>
      </c>
      <c r="K329" s="141">
        <v>2.0550000000000002</v>
      </c>
      <c r="L329" s="123" t="s">
        <v>97</v>
      </c>
      <c r="M329" s="77">
        <v>0.75</v>
      </c>
      <c r="N329" s="124" t="s">
        <v>133</v>
      </c>
      <c r="O329" s="100"/>
      <c r="P329" s="119" t="s">
        <v>93</v>
      </c>
      <c r="Q329" s="119" t="s">
        <v>98</v>
      </c>
      <c r="R329" s="79" t="s">
        <v>98</v>
      </c>
      <c r="S329" s="79" t="s">
        <v>98</v>
      </c>
      <c r="T329" s="100"/>
      <c r="U329" s="79" t="s">
        <v>98</v>
      </c>
      <c r="V329" s="125"/>
      <c r="W329" s="142" t="s">
        <v>796</v>
      </c>
      <c r="X329" s="142">
        <v>19</v>
      </c>
      <c r="Y329" s="141">
        <v>1.826086956521739</v>
      </c>
      <c r="Z329" s="127" t="s">
        <v>100</v>
      </c>
      <c r="AB329" s="126" t="s">
        <v>2520</v>
      </c>
      <c r="AC329" s="144">
        <v>71.95</v>
      </c>
      <c r="AD329" s="144" t="s">
        <v>2748</v>
      </c>
      <c r="AE329" s="144" t="s">
        <v>2514</v>
      </c>
      <c r="AF329" s="144">
        <v>16.11</v>
      </c>
      <c r="AG329" s="144" t="s">
        <v>2748</v>
      </c>
    </row>
    <row r="330" spans="2:34" x14ac:dyDescent="0.3">
      <c r="B330" s="133"/>
      <c r="D330" s="10" t="s">
        <v>797</v>
      </c>
      <c r="E330" s="78">
        <v>52.079740999999999</v>
      </c>
      <c r="F330" s="78">
        <v>1.2953717</v>
      </c>
      <c r="G330" s="73" t="s">
        <v>798</v>
      </c>
      <c r="I330" s="84">
        <v>304.55220847945901</v>
      </c>
      <c r="J330" s="73" t="s">
        <v>96</v>
      </c>
      <c r="K330" s="141">
        <v>3.3550277014827485</v>
      </c>
      <c r="L330" s="123" t="s">
        <v>97</v>
      </c>
      <c r="M330" s="77">
        <v>0.75</v>
      </c>
      <c r="N330" s="124" t="s">
        <v>109</v>
      </c>
      <c r="O330" s="100"/>
      <c r="P330" s="119" t="s">
        <v>93</v>
      </c>
      <c r="Q330" s="119" t="s">
        <v>93</v>
      </c>
      <c r="R330" s="79" t="s">
        <v>98</v>
      </c>
      <c r="S330" s="79" t="s">
        <v>98</v>
      </c>
      <c r="T330" s="100"/>
      <c r="U330" s="79" t="s">
        <v>98</v>
      </c>
      <c r="V330" s="125"/>
      <c r="W330" s="142" t="s">
        <v>108</v>
      </c>
      <c r="X330" s="142">
        <v>28</v>
      </c>
      <c r="Y330" s="141">
        <v>0.82352941176470584</v>
      </c>
      <c r="Z330" s="127" t="s">
        <v>100</v>
      </c>
      <c r="AB330" s="126" t="s">
        <v>2522</v>
      </c>
      <c r="AC330" s="144">
        <v>55.34</v>
      </c>
      <c r="AD330" s="144" t="s">
        <v>2748</v>
      </c>
      <c r="AE330" s="144" t="s">
        <v>2488</v>
      </c>
      <c r="AF330" s="144">
        <v>37.119999999999997</v>
      </c>
      <c r="AG330" s="144" t="s">
        <v>2748</v>
      </c>
    </row>
    <row r="331" spans="2:34" x14ac:dyDescent="0.3">
      <c r="B331" s="133"/>
      <c r="D331" s="10" t="s">
        <v>799</v>
      </c>
      <c r="E331" s="78">
        <v>53.153390000000002</v>
      </c>
      <c r="F331" s="78">
        <v>-0.22939398</v>
      </c>
      <c r="G331" s="73" t="s">
        <v>800</v>
      </c>
      <c r="I331" s="84">
        <v>77.929083195011913</v>
      </c>
      <c r="J331" s="73" t="s">
        <v>96</v>
      </c>
      <c r="K331" s="141">
        <v>2.84</v>
      </c>
      <c r="L331" s="123" t="s">
        <v>96</v>
      </c>
      <c r="M331" s="77">
        <v>0.75</v>
      </c>
      <c r="N331" s="124" t="s">
        <v>109</v>
      </c>
      <c r="O331" s="100"/>
      <c r="P331" s="119" t="s">
        <v>93</v>
      </c>
      <c r="Q331" s="119" t="s">
        <v>98</v>
      </c>
      <c r="R331" s="79" t="s">
        <v>98</v>
      </c>
      <c r="S331" s="79" t="s">
        <v>98</v>
      </c>
      <c r="T331" s="100"/>
      <c r="U331" s="79" t="s">
        <v>98</v>
      </c>
      <c r="V331" s="125"/>
      <c r="W331" s="142" t="s">
        <v>108</v>
      </c>
      <c r="X331" s="142">
        <v>19</v>
      </c>
      <c r="Y331" s="141">
        <v>2.625</v>
      </c>
      <c r="Z331" s="127" t="s">
        <v>100</v>
      </c>
      <c r="AB331" s="126" t="s">
        <v>2516</v>
      </c>
      <c r="AC331" s="144">
        <v>61.79</v>
      </c>
      <c r="AD331" s="144" t="s">
        <v>2748</v>
      </c>
      <c r="AE331" s="144" t="s">
        <v>2495</v>
      </c>
      <c r="AF331" s="144">
        <v>15.57</v>
      </c>
      <c r="AG331" s="144" t="s">
        <v>2748</v>
      </c>
    </row>
    <row r="332" spans="2:34" x14ac:dyDescent="0.3">
      <c r="B332" s="133"/>
      <c r="D332" s="10" t="s">
        <v>801</v>
      </c>
      <c r="E332" s="78">
        <v>52.446638999999998</v>
      </c>
      <c r="F332" s="78">
        <v>1.6053326999999999</v>
      </c>
      <c r="G332" s="73" t="s">
        <v>802</v>
      </c>
      <c r="I332" s="84">
        <v>54.062047243097531</v>
      </c>
      <c r="J332" s="73" t="s">
        <v>96</v>
      </c>
      <c r="K332" s="141">
        <v>1.5724222222222224</v>
      </c>
      <c r="L332" s="123" t="s">
        <v>97</v>
      </c>
      <c r="M332" s="77">
        <v>0.75</v>
      </c>
      <c r="N332" s="124" t="s">
        <v>109</v>
      </c>
      <c r="O332" s="100"/>
      <c r="P332" s="119" t="s">
        <v>93</v>
      </c>
      <c r="Q332" s="119" t="s">
        <v>98</v>
      </c>
      <c r="R332" s="79" t="s">
        <v>98</v>
      </c>
      <c r="S332" s="79" t="s">
        <v>98</v>
      </c>
      <c r="T332" s="100"/>
      <c r="U332" s="79" t="s">
        <v>98</v>
      </c>
      <c r="V332" s="125"/>
      <c r="W332" s="142" t="s">
        <v>108</v>
      </c>
      <c r="X332" s="142">
        <v>19</v>
      </c>
      <c r="Y332" s="141">
        <v>3.2307692307692308</v>
      </c>
      <c r="Z332" s="127" t="s">
        <v>100</v>
      </c>
      <c r="AB332" s="126" t="s">
        <v>2530</v>
      </c>
      <c r="AC332" s="144">
        <v>51.23</v>
      </c>
      <c r="AD332" s="144" t="s">
        <v>2748</v>
      </c>
      <c r="AE332" s="144" t="s">
        <v>2749</v>
      </c>
      <c r="AF332" s="144">
        <v>41.93</v>
      </c>
      <c r="AG332" s="144" t="s">
        <v>2748</v>
      </c>
    </row>
    <row r="333" spans="2:34" x14ac:dyDescent="0.3">
      <c r="B333" s="133"/>
      <c r="D333" s="10" t="s">
        <v>803</v>
      </c>
      <c r="E333" s="78">
        <v>53.286507999999998</v>
      </c>
      <c r="F333" s="78">
        <v>-0.30820512</v>
      </c>
      <c r="G333" s="73" t="s">
        <v>804</v>
      </c>
      <c r="I333" s="84">
        <v>37.39927074191516</v>
      </c>
      <c r="J333" s="73" t="s">
        <v>96</v>
      </c>
      <c r="K333" s="141">
        <v>2.84</v>
      </c>
      <c r="L333" s="123" t="s">
        <v>96</v>
      </c>
      <c r="M333" s="77">
        <v>0.75</v>
      </c>
      <c r="N333" s="124" t="s">
        <v>109</v>
      </c>
      <c r="O333" s="100"/>
      <c r="P333" s="119" t="s">
        <v>93</v>
      </c>
      <c r="Q333" s="119" t="s">
        <v>98</v>
      </c>
      <c r="R333" s="79" t="s">
        <v>98</v>
      </c>
      <c r="S333" s="79" t="s">
        <v>98</v>
      </c>
      <c r="T333" s="100"/>
      <c r="U333" s="79" t="s">
        <v>98</v>
      </c>
      <c r="V333" s="125"/>
      <c r="W333" s="142" t="s">
        <v>108</v>
      </c>
      <c r="X333" s="142">
        <v>19</v>
      </c>
      <c r="Y333" s="141">
        <v>5.25</v>
      </c>
      <c r="Z333" s="127" t="s">
        <v>100</v>
      </c>
      <c r="AB333" s="126" t="s">
        <v>2516</v>
      </c>
      <c r="AC333" s="144">
        <v>76</v>
      </c>
      <c r="AD333" s="144" t="s">
        <v>2748</v>
      </c>
      <c r="AE333" s="144" t="s">
        <v>2495</v>
      </c>
      <c r="AF333" s="144">
        <v>20.260000000000002</v>
      </c>
      <c r="AG333" s="144" t="s">
        <v>2748</v>
      </c>
    </row>
    <row r="334" spans="2:34" x14ac:dyDescent="0.3">
      <c r="B334" s="133"/>
      <c r="D334" s="10" t="s">
        <v>805</v>
      </c>
      <c r="E334" s="78">
        <v>52.582625999999998</v>
      </c>
      <c r="F334" s="78">
        <v>1.0908564999999999</v>
      </c>
      <c r="G334" s="73" t="s">
        <v>806</v>
      </c>
      <c r="I334" s="84">
        <v>455.44030544339756</v>
      </c>
      <c r="J334" s="73" t="s">
        <v>96</v>
      </c>
      <c r="K334" s="141">
        <v>3.3331302976743378</v>
      </c>
      <c r="L334" s="123" t="s">
        <v>97</v>
      </c>
      <c r="M334" s="77">
        <v>0.75</v>
      </c>
      <c r="N334" s="124" t="s">
        <v>105</v>
      </c>
      <c r="O334" s="100"/>
      <c r="P334" s="119" t="s">
        <v>93</v>
      </c>
      <c r="Q334" s="119" t="s">
        <v>93</v>
      </c>
      <c r="R334" s="79" t="s">
        <v>93</v>
      </c>
      <c r="S334" s="79" t="s">
        <v>98</v>
      </c>
      <c r="T334" s="100"/>
      <c r="U334" s="79" t="s">
        <v>98</v>
      </c>
      <c r="V334" s="125"/>
      <c r="W334" s="142" t="s">
        <v>108</v>
      </c>
      <c r="X334" s="142">
        <v>28</v>
      </c>
      <c r="Y334" s="141">
        <v>0.97674418604651159</v>
      </c>
      <c r="Z334" s="127" t="s">
        <v>100</v>
      </c>
      <c r="AB334" s="126" t="s">
        <v>2494</v>
      </c>
      <c r="AC334" s="144">
        <v>45.01</v>
      </c>
      <c r="AD334" s="144" t="s">
        <v>2748</v>
      </c>
      <c r="AE334" s="144" t="s">
        <v>2530</v>
      </c>
      <c r="AF334" s="144">
        <v>42.25</v>
      </c>
      <c r="AG334" s="144" t="s">
        <v>2748</v>
      </c>
    </row>
    <row r="335" spans="2:34" x14ac:dyDescent="0.3">
      <c r="B335" s="133"/>
      <c r="D335" s="128"/>
      <c r="E335" s="129"/>
      <c r="F335" s="129"/>
      <c r="G335" s="129"/>
      <c r="H335" s="129"/>
      <c r="I335" s="129"/>
      <c r="J335" s="129"/>
      <c r="K335" s="128"/>
      <c r="L335" s="128"/>
      <c r="M335" s="128"/>
      <c r="N335" s="128"/>
      <c r="O335" s="128"/>
      <c r="P335" s="129"/>
      <c r="Q335" s="129"/>
      <c r="R335" s="129"/>
      <c r="S335" s="129"/>
      <c r="T335" s="128"/>
      <c r="U335" s="128"/>
      <c r="V335" s="128"/>
      <c r="W335" s="129"/>
      <c r="X335" s="129"/>
      <c r="Y335" s="129"/>
      <c r="Z335" s="131"/>
      <c r="AA335" s="128"/>
      <c r="AB335" s="128"/>
      <c r="AC335" s="128"/>
      <c r="AD335" s="128"/>
      <c r="AE335" s="128"/>
      <c r="AF335" s="128"/>
      <c r="AG335" s="128"/>
      <c r="AH335" s="128"/>
    </row>
  </sheetData>
  <protectedRanges>
    <protectedRange sqref="V26" name="Range2"/>
    <protectedRange sqref="V319:V320 V65 V72 V167 V79 V85 V127 V177 V136" name="Range2_1"/>
    <protectedRange sqref="V30" name="Range2_2"/>
    <protectedRange sqref="W12:X334" name="Range1_14"/>
    <protectedRange sqref="G311" name="Range1"/>
    <protectedRange sqref="G256" name="Range1_4"/>
    <protectedRange sqref="D139:F139" name="Range3_1"/>
    <protectedRange sqref="G139" name="Range1_5"/>
    <protectedRange sqref="D23:F23" name="Range3_2"/>
    <protectedRange sqref="G23" name="Range1_6"/>
  </protectedRanges>
  <autoFilter ref="I6:N334" xr:uid="{00000000-0001-0000-0100-000000000000}"/>
  <mergeCells count="7">
    <mergeCell ref="U5:Z5"/>
    <mergeCell ref="D3:AG3"/>
    <mergeCell ref="AB5:AG5"/>
    <mergeCell ref="B2:R2"/>
    <mergeCell ref="D5:G5"/>
    <mergeCell ref="I5:N5"/>
    <mergeCell ref="P5:S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#REF!</xm:f>
          </x14:formula1>
          <xm:sqref>V79 V85 V27:V29 V31:V64 V91:V127 V12:V25 V133:V136 V175:V177 V140:V167 V181:V334 P126:Q126 P123:Q123 P114 Q113:Q114 P108:Q108 P291:Q291 P181:Q181 P285:Q285 P157:Q157 P327 P225:Q225 P12:Q15 P132 P188 Q330</xm:sqref>
        </x14:dataValidation>
        <x14:dataValidation type="list" allowBlank="1" showInputMessage="1" showErrorMessage="1" xr:uid="{00000000-0002-0000-0100-000000000000}">
          <x14:formula1>
            <xm:f>#REF!</xm:f>
          </x14:formula1>
          <xm:sqref>J12:J334 L12:L334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P812"/>
  <sheetViews>
    <sheetView showGridLines="0" zoomScale="60" zoomScaleNormal="60" workbookViewId="0">
      <selection activeCell="J16" sqref="J16"/>
    </sheetView>
  </sheetViews>
  <sheetFormatPr defaultRowHeight="14" x14ac:dyDescent="0.3"/>
  <cols>
    <col min="1" max="1" width="4.33203125" customWidth="1"/>
    <col min="2" max="2" width="24.75" customWidth="1"/>
    <col min="3" max="3" width="3.5" customWidth="1"/>
    <col min="4" max="4" width="30" customWidth="1"/>
    <col min="5" max="6" width="21" style="49" customWidth="1"/>
    <col min="7" max="7" width="16.75" style="49" customWidth="1"/>
    <col min="8" max="8" width="3.5" style="49" customWidth="1"/>
    <col min="9" max="9" width="24.25" style="49" customWidth="1"/>
    <col min="10" max="10" width="18.5" style="49" bestFit="1" customWidth="1"/>
  </cols>
  <sheetData>
    <row r="1" spans="2:16" ht="20" x14ac:dyDescent="0.3">
      <c r="B1" s="8" t="s">
        <v>807</v>
      </c>
      <c r="C1" s="8"/>
      <c r="D1" s="8"/>
      <c r="E1" s="74"/>
      <c r="F1" s="74"/>
      <c r="G1" s="74"/>
      <c r="H1" s="74"/>
      <c r="I1" s="74" t="str">
        <f>'Contact information'!C6</f>
        <v>Anglian Water</v>
      </c>
      <c r="J1" s="74"/>
      <c r="M1" s="23"/>
      <c r="N1" s="23"/>
      <c r="O1" s="23"/>
      <c r="P1" s="23"/>
    </row>
    <row r="2" spans="2:16" s="72" customFormat="1" ht="75.75" customHeight="1" thickBot="1" x14ac:dyDescent="0.3">
      <c r="B2" s="174" t="s">
        <v>808</v>
      </c>
      <c r="C2" s="174"/>
      <c r="D2" s="174"/>
      <c r="E2" s="174"/>
      <c r="F2" s="174"/>
      <c r="G2" s="174"/>
      <c r="H2" s="174"/>
      <c r="I2" s="174"/>
      <c r="J2" s="174"/>
    </row>
    <row r="3" spans="2:16" ht="85.15" customHeight="1" x14ac:dyDescent="0.3">
      <c r="B3" s="11" t="s">
        <v>41</v>
      </c>
      <c r="D3" s="175" t="s">
        <v>809</v>
      </c>
      <c r="E3" s="176"/>
      <c r="F3" s="176"/>
      <c r="G3" s="176"/>
      <c r="H3" s="176"/>
      <c r="I3" s="176"/>
      <c r="J3" s="176"/>
    </row>
    <row r="4" spans="2:16" ht="15" customHeight="1" thickBot="1" x14ac:dyDescent="0.35"/>
    <row r="5" spans="2:16" ht="47.65" customHeight="1" thickBot="1" x14ac:dyDescent="0.35">
      <c r="D5" s="170" t="s">
        <v>43</v>
      </c>
      <c r="E5" s="171"/>
      <c r="F5" s="171"/>
      <c r="G5" s="173"/>
      <c r="I5" s="170" t="s">
        <v>44</v>
      </c>
      <c r="J5" s="173"/>
    </row>
    <row r="6" spans="2:16" s="49" customFormat="1" ht="22.15" customHeight="1" thickBot="1" x14ac:dyDescent="0.35">
      <c r="B6" s="11" t="s">
        <v>48</v>
      </c>
      <c r="D6" s="11">
        <v>1</v>
      </c>
      <c r="E6" s="11">
        <v>2</v>
      </c>
      <c r="F6" s="11">
        <v>3</v>
      </c>
      <c r="G6" s="11">
        <v>4</v>
      </c>
      <c r="I6" s="11">
        <v>1</v>
      </c>
      <c r="J6" s="11">
        <v>2</v>
      </c>
    </row>
    <row r="7" spans="2:16" s="49" customFormat="1" ht="98" x14ac:dyDescent="0.3">
      <c r="B7" s="11" t="s">
        <v>49</v>
      </c>
      <c r="D7" s="45" t="s">
        <v>50</v>
      </c>
      <c r="E7" s="45" t="s">
        <v>810</v>
      </c>
      <c r="F7" s="45" t="s">
        <v>811</v>
      </c>
      <c r="G7" s="45" t="s">
        <v>53</v>
      </c>
      <c r="I7" s="45" t="s">
        <v>812</v>
      </c>
      <c r="J7" s="45" t="s">
        <v>59</v>
      </c>
    </row>
    <row r="8" spans="2:16" s="49" customFormat="1" x14ac:dyDescent="0.3">
      <c r="B8" s="12" t="s">
        <v>76</v>
      </c>
      <c r="D8" s="45" t="s">
        <v>77</v>
      </c>
      <c r="E8" s="42" t="s">
        <v>78</v>
      </c>
      <c r="F8" s="42" t="s">
        <v>79</v>
      </c>
      <c r="G8" s="42" t="s">
        <v>77</v>
      </c>
      <c r="I8" s="60" t="s">
        <v>80</v>
      </c>
      <c r="J8" s="45" t="s">
        <v>89</v>
      </c>
    </row>
    <row r="9" spans="2:16" s="41" customFormat="1" x14ac:dyDescent="0.3">
      <c r="B9" s="40" t="s">
        <v>90</v>
      </c>
      <c r="D9" s="43"/>
      <c r="E9" s="45" t="s">
        <v>91</v>
      </c>
      <c r="F9" s="45" t="s">
        <v>91</v>
      </c>
      <c r="G9" s="43"/>
      <c r="I9" s="45">
        <v>0</v>
      </c>
      <c r="J9" s="56"/>
    </row>
    <row r="10" spans="2:16" s="49" customFormat="1" ht="24" customHeight="1" thickBot="1" x14ac:dyDescent="0.35">
      <c r="B10" s="13" t="s">
        <v>92</v>
      </c>
      <c r="D10" s="42" t="s">
        <v>93</v>
      </c>
      <c r="E10" s="42" t="s">
        <v>93</v>
      </c>
      <c r="F10" s="42" t="s">
        <v>93</v>
      </c>
      <c r="G10" s="42" t="s">
        <v>93</v>
      </c>
      <c r="I10" s="42" t="s">
        <v>93</v>
      </c>
      <c r="J10" s="56"/>
    </row>
    <row r="11" spans="2:16" s="92" customFormat="1" x14ac:dyDescent="0.3">
      <c r="D11" s="152"/>
      <c r="E11" s="152"/>
      <c r="F11" s="152"/>
      <c r="G11" s="152"/>
      <c r="I11" s="152"/>
      <c r="J11" s="152"/>
      <c r="M11" s="101"/>
    </row>
    <row r="12" spans="2:16" x14ac:dyDescent="0.3">
      <c r="B12" s="117"/>
      <c r="D12" s="10" t="s">
        <v>813</v>
      </c>
      <c r="E12" s="78">
        <v>53.310352999999999</v>
      </c>
      <c r="F12" s="78">
        <v>-0.58614460999999995</v>
      </c>
      <c r="G12" s="73" t="s">
        <v>814</v>
      </c>
      <c r="I12" s="111">
        <v>6.9433809748002044</v>
      </c>
      <c r="J12" s="123" t="s">
        <v>109</v>
      </c>
    </row>
    <row r="13" spans="2:16" x14ac:dyDescent="0.3">
      <c r="B13" s="117"/>
      <c r="D13" s="10" t="s">
        <v>815</v>
      </c>
      <c r="E13" s="78">
        <v>52.438256000000003</v>
      </c>
      <c r="F13" s="78">
        <v>1.3397395000000001</v>
      </c>
      <c r="G13" s="73" t="s">
        <v>816</v>
      </c>
      <c r="I13" s="111">
        <v>3.8462852220714039</v>
      </c>
      <c r="J13" s="123" t="s">
        <v>109</v>
      </c>
    </row>
    <row r="14" spans="2:16" x14ac:dyDescent="0.3">
      <c r="B14" s="117"/>
      <c r="D14" s="10" t="s">
        <v>817</v>
      </c>
      <c r="E14" s="78">
        <v>52.853828999999998</v>
      </c>
      <c r="F14" s="78">
        <v>1.2435145000000001</v>
      </c>
      <c r="G14" s="73" t="s">
        <v>818</v>
      </c>
      <c r="I14" s="111">
        <v>25.880482650772624</v>
      </c>
      <c r="J14" s="123" t="s">
        <v>105</v>
      </c>
    </row>
    <row r="15" spans="2:16" x14ac:dyDescent="0.3">
      <c r="B15" s="117"/>
      <c r="D15" s="10" t="s">
        <v>819</v>
      </c>
      <c r="E15" s="78">
        <v>52.483338000000003</v>
      </c>
      <c r="F15" s="78">
        <v>1.6046969</v>
      </c>
      <c r="G15" s="73" t="s">
        <v>820</v>
      </c>
      <c r="I15" s="111">
        <v>1.0234463286555213</v>
      </c>
      <c r="J15" s="123" t="s">
        <v>109</v>
      </c>
    </row>
    <row r="16" spans="2:16" x14ac:dyDescent="0.3">
      <c r="B16" s="117"/>
      <c r="D16" s="10" t="s">
        <v>821</v>
      </c>
      <c r="E16" s="78">
        <v>52.021875999999999</v>
      </c>
      <c r="F16" s="78">
        <v>1.4132875</v>
      </c>
      <c r="G16" s="73" t="s">
        <v>822</v>
      </c>
      <c r="I16" s="111">
        <v>6.1540563553142453</v>
      </c>
      <c r="J16" s="123" t="s">
        <v>109</v>
      </c>
    </row>
    <row r="17" spans="2:10" x14ac:dyDescent="0.3">
      <c r="B17" s="117"/>
      <c r="D17" s="10" t="s">
        <v>823</v>
      </c>
      <c r="E17" s="78">
        <v>52.949589000000003</v>
      </c>
      <c r="F17" s="78">
        <v>-0.72043316999999996</v>
      </c>
      <c r="G17" s="73" t="s">
        <v>824</v>
      </c>
      <c r="I17" s="111">
        <v>18.923723292591305</v>
      </c>
      <c r="J17" s="123" t="s">
        <v>105</v>
      </c>
    </row>
    <row r="18" spans="2:10" x14ac:dyDescent="0.3">
      <c r="B18" s="117"/>
      <c r="D18" s="10" t="s">
        <v>825</v>
      </c>
      <c r="E18" s="78">
        <v>51.979489000000001</v>
      </c>
      <c r="F18" s="78">
        <v>1.1496358</v>
      </c>
      <c r="G18" s="73" t="s">
        <v>826</v>
      </c>
      <c r="I18" s="111">
        <v>8.0270300286707549E-2</v>
      </c>
      <c r="J18" s="123" t="s">
        <v>827</v>
      </c>
    </row>
    <row r="19" spans="2:10" x14ac:dyDescent="0.3">
      <c r="B19" s="117"/>
      <c r="D19" s="10" t="s">
        <v>828</v>
      </c>
      <c r="E19" s="78">
        <v>53.009304999999998</v>
      </c>
      <c r="F19" s="78">
        <v>-0.16598599</v>
      </c>
      <c r="G19" s="73" t="s">
        <v>829</v>
      </c>
      <c r="I19" s="111">
        <v>0.92979764498769579</v>
      </c>
      <c r="J19" s="123" t="s">
        <v>109</v>
      </c>
    </row>
    <row r="20" spans="2:10" x14ac:dyDescent="0.3">
      <c r="B20" s="117"/>
      <c r="D20" s="10" t="s">
        <v>830</v>
      </c>
      <c r="E20" s="78">
        <v>52.985833999999997</v>
      </c>
      <c r="F20" s="78">
        <v>-0.52764202999999998</v>
      </c>
      <c r="G20" s="73" t="s">
        <v>831</v>
      </c>
      <c r="I20" s="111">
        <v>27.14473988028827</v>
      </c>
      <c r="J20" s="123" t="s">
        <v>109</v>
      </c>
    </row>
    <row r="21" spans="2:10" x14ac:dyDescent="0.3">
      <c r="B21" s="117"/>
      <c r="D21" s="10" t="s">
        <v>832</v>
      </c>
      <c r="E21" s="78">
        <v>51.947844000000003</v>
      </c>
      <c r="F21" s="78">
        <v>-1.2099263</v>
      </c>
      <c r="G21" s="73" t="s">
        <v>833</v>
      </c>
      <c r="I21" s="111">
        <v>9.6458144177860241</v>
      </c>
      <c r="J21" s="123" t="s">
        <v>133</v>
      </c>
    </row>
    <row r="22" spans="2:10" x14ac:dyDescent="0.3">
      <c r="B22" s="117"/>
      <c r="D22" s="10" t="s">
        <v>834</v>
      </c>
      <c r="E22" s="78">
        <v>52.130189000000001</v>
      </c>
      <c r="F22" s="78">
        <v>-6.0875599000000002E-2</v>
      </c>
      <c r="G22" s="73" t="s">
        <v>835</v>
      </c>
      <c r="I22" s="111">
        <v>5.9400022212163597</v>
      </c>
      <c r="J22" s="123" t="s">
        <v>101</v>
      </c>
    </row>
    <row r="23" spans="2:10" x14ac:dyDescent="0.3">
      <c r="B23" s="117"/>
      <c r="D23" s="10" t="s">
        <v>836</v>
      </c>
      <c r="E23" s="78">
        <v>52.148111</v>
      </c>
      <c r="F23" s="78">
        <v>1.1936066999999999</v>
      </c>
      <c r="G23" s="73" t="s">
        <v>837</v>
      </c>
      <c r="I23" s="111">
        <v>0.22743251747900475</v>
      </c>
      <c r="J23" s="123" t="s">
        <v>109</v>
      </c>
    </row>
    <row r="24" spans="2:10" x14ac:dyDescent="0.3">
      <c r="B24" s="117"/>
      <c r="D24" s="10" t="s">
        <v>838</v>
      </c>
      <c r="E24" s="78">
        <v>53.081927999999998</v>
      </c>
      <c r="F24" s="78">
        <v>-0.43538173000000002</v>
      </c>
      <c r="G24" s="73" t="s">
        <v>839</v>
      </c>
      <c r="I24" s="111">
        <v>2.3679738584578729</v>
      </c>
      <c r="J24" s="123" t="s">
        <v>109</v>
      </c>
    </row>
    <row r="25" spans="2:10" x14ac:dyDescent="0.3">
      <c r="B25" s="117"/>
      <c r="D25" s="10" t="s">
        <v>840</v>
      </c>
      <c r="E25" s="78">
        <v>52.064864</v>
      </c>
      <c r="F25" s="78">
        <v>0.30829971</v>
      </c>
      <c r="G25" s="73" t="s">
        <v>841</v>
      </c>
      <c r="I25" s="111">
        <v>11.177639314924027</v>
      </c>
      <c r="J25" s="123" t="s">
        <v>109</v>
      </c>
    </row>
    <row r="26" spans="2:10" x14ac:dyDescent="0.3">
      <c r="B26" s="117"/>
      <c r="D26" s="10" t="s">
        <v>842</v>
      </c>
      <c r="E26" s="78">
        <v>52.053314</v>
      </c>
      <c r="F26" s="78">
        <v>0.54797494000000002</v>
      </c>
      <c r="G26" s="73" t="s">
        <v>843</v>
      </c>
      <c r="I26" s="111">
        <v>2.5619604174840829</v>
      </c>
      <c r="J26" s="123" t="s">
        <v>101</v>
      </c>
    </row>
    <row r="27" spans="2:10" x14ac:dyDescent="0.3">
      <c r="B27" s="117"/>
      <c r="D27" s="10" t="s">
        <v>844</v>
      </c>
      <c r="E27" s="78">
        <v>52.737017999999999</v>
      </c>
      <c r="F27" s="78">
        <v>1.4252298999999999</v>
      </c>
      <c r="G27" s="73" t="s">
        <v>845</v>
      </c>
      <c r="I27" s="111">
        <v>0.54182452693527605</v>
      </c>
      <c r="J27" s="123" t="s">
        <v>109</v>
      </c>
    </row>
    <row r="28" spans="2:10" x14ac:dyDescent="0.3">
      <c r="B28" s="117"/>
      <c r="D28" s="10" t="s">
        <v>846</v>
      </c>
      <c r="E28" s="78">
        <v>52.052115000000001</v>
      </c>
      <c r="F28" s="78">
        <v>-0.17174912000000001</v>
      </c>
      <c r="G28" s="73" t="s">
        <v>847</v>
      </c>
      <c r="I28" s="111">
        <v>30.3020383582321</v>
      </c>
      <c r="J28" s="123" t="s">
        <v>115</v>
      </c>
    </row>
    <row r="29" spans="2:10" x14ac:dyDescent="0.3">
      <c r="B29" s="117"/>
      <c r="D29" s="10" t="s">
        <v>848</v>
      </c>
      <c r="E29" s="78">
        <v>52.533687</v>
      </c>
      <c r="F29" s="78">
        <v>1.1729532</v>
      </c>
      <c r="G29" s="73" t="s">
        <v>849</v>
      </c>
      <c r="I29" s="111">
        <v>11.451896174236946</v>
      </c>
      <c r="J29" s="123" t="s">
        <v>133</v>
      </c>
    </row>
    <row r="30" spans="2:10" x14ac:dyDescent="0.3">
      <c r="B30" s="117"/>
      <c r="D30" s="10" t="s">
        <v>850</v>
      </c>
      <c r="E30" s="78">
        <v>51.878321</v>
      </c>
      <c r="F30" s="78">
        <v>-0.76777225000000004</v>
      </c>
      <c r="G30" s="73" t="s">
        <v>851</v>
      </c>
      <c r="I30" s="111">
        <v>7.1440567255169718</v>
      </c>
      <c r="J30" s="123" t="s">
        <v>109</v>
      </c>
    </row>
    <row r="31" spans="2:10" x14ac:dyDescent="0.3">
      <c r="B31" s="117"/>
      <c r="D31" s="10" t="s">
        <v>852</v>
      </c>
      <c r="E31" s="78">
        <v>52.116791999999997</v>
      </c>
      <c r="F31" s="78">
        <v>-0.61603370999999996</v>
      </c>
      <c r="G31" s="73" t="s">
        <v>853</v>
      </c>
      <c r="I31" s="111">
        <v>2.0468926573110426</v>
      </c>
      <c r="J31" s="123" t="s">
        <v>101</v>
      </c>
    </row>
    <row r="32" spans="2:10" x14ac:dyDescent="0.3">
      <c r="B32" s="117"/>
      <c r="D32" s="10" t="s">
        <v>854</v>
      </c>
      <c r="E32" s="78">
        <v>52.503366</v>
      </c>
      <c r="F32" s="78">
        <v>1.0051482</v>
      </c>
      <c r="G32" s="73" t="s">
        <v>855</v>
      </c>
      <c r="I32" s="111">
        <v>1.1772977375383775</v>
      </c>
      <c r="J32" s="123" t="s">
        <v>827</v>
      </c>
    </row>
    <row r="33" spans="2:10" x14ac:dyDescent="0.3">
      <c r="B33" s="117"/>
      <c r="D33" s="10" t="s">
        <v>856</v>
      </c>
      <c r="E33" s="78">
        <v>52.018138999999998</v>
      </c>
      <c r="F33" s="78">
        <v>0.21993127000000001</v>
      </c>
      <c r="G33" s="73" t="s">
        <v>857</v>
      </c>
      <c r="I33" s="111">
        <v>1.9599331653337762</v>
      </c>
      <c r="J33" s="123" t="s">
        <v>109</v>
      </c>
    </row>
    <row r="34" spans="2:10" x14ac:dyDescent="0.3">
      <c r="B34" s="117"/>
      <c r="D34" s="10" t="s">
        <v>858</v>
      </c>
      <c r="E34" s="78">
        <v>52.936995000000003</v>
      </c>
      <c r="F34" s="78">
        <v>-0.44120977</v>
      </c>
      <c r="G34" s="73" t="s">
        <v>859</v>
      </c>
      <c r="I34" s="111">
        <v>1.2040545043006132</v>
      </c>
      <c r="J34" s="123" t="s">
        <v>109</v>
      </c>
    </row>
    <row r="35" spans="2:10" x14ac:dyDescent="0.3">
      <c r="B35" s="117"/>
      <c r="D35" s="10" t="s">
        <v>860</v>
      </c>
      <c r="E35" s="78">
        <v>52.603050000000003</v>
      </c>
      <c r="F35" s="78">
        <v>-0.73158827999999998</v>
      </c>
      <c r="G35" s="73" t="s">
        <v>861</v>
      </c>
      <c r="I35" s="111">
        <v>1.0100679452744032</v>
      </c>
      <c r="J35" s="123" t="s">
        <v>101</v>
      </c>
    </row>
    <row r="36" spans="2:10" x14ac:dyDescent="0.3">
      <c r="B36" s="117"/>
      <c r="D36" s="10" t="s">
        <v>862</v>
      </c>
      <c r="E36" s="78">
        <v>52.893540000000002</v>
      </c>
      <c r="F36" s="78">
        <v>1.1562489</v>
      </c>
      <c r="G36" s="73" t="s">
        <v>863</v>
      </c>
      <c r="I36" s="111">
        <v>2.5418928424124054</v>
      </c>
      <c r="J36" s="123" t="s">
        <v>109</v>
      </c>
    </row>
    <row r="37" spans="2:10" x14ac:dyDescent="0.3">
      <c r="B37" s="117"/>
      <c r="D37" s="10" t="s">
        <v>864</v>
      </c>
      <c r="E37" s="78">
        <v>52.267243999999998</v>
      </c>
      <c r="F37" s="78">
        <v>1.0102239</v>
      </c>
      <c r="G37" s="73" t="s">
        <v>865</v>
      </c>
      <c r="I37" s="111">
        <v>13.826559224385376</v>
      </c>
      <c r="J37" s="123" t="s">
        <v>101</v>
      </c>
    </row>
    <row r="38" spans="2:10" x14ac:dyDescent="0.3">
      <c r="B38" s="117"/>
      <c r="D38" s="10" t="s">
        <v>866</v>
      </c>
      <c r="E38" s="78">
        <v>52.648811000000002</v>
      </c>
      <c r="F38" s="78">
        <v>-0.38436652999999998</v>
      </c>
      <c r="G38" s="73" t="s">
        <v>867</v>
      </c>
      <c r="I38" s="111">
        <v>33.325553002364749</v>
      </c>
      <c r="J38" s="123" t="s">
        <v>109</v>
      </c>
    </row>
    <row r="39" spans="2:10" x14ac:dyDescent="0.3">
      <c r="B39" s="117"/>
      <c r="D39" s="10" t="s">
        <v>868</v>
      </c>
      <c r="E39" s="78">
        <v>52.627082000000001</v>
      </c>
      <c r="F39" s="78">
        <v>1.1307904</v>
      </c>
      <c r="G39" s="73" t="s">
        <v>869</v>
      </c>
      <c r="I39" s="111">
        <v>12.535545228107496</v>
      </c>
      <c r="J39" s="123" t="s">
        <v>109</v>
      </c>
    </row>
    <row r="40" spans="2:10" x14ac:dyDescent="0.3">
      <c r="B40" s="117"/>
      <c r="D40" s="10" t="s">
        <v>870</v>
      </c>
      <c r="E40" s="78">
        <v>52.032547000000001</v>
      </c>
      <c r="F40" s="78">
        <v>4.4966592999999999E-2</v>
      </c>
      <c r="G40" s="73" t="s">
        <v>871</v>
      </c>
      <c r="I40" s="111">
        <v>17.739736363362368</v>
      </c>
      <c r="J40" s="123" t="s">
        <v>101</v>
      </c>
    </row>
    <row r="41" spans="2:10" x14ac:dyDescent="0.3">
      <c r="B41" s="117"/>
      <c r="D41" s="10" t="s">
        <v>872</v>
      </c>
      <c r="E41" s="78">
        <v>53.064171999999999</v>
      </c>
      <c r="F41" s="78">
        <v>-0.71704040999999996</v>
      </c>
      <c r="G41" s="73" t="s">
        <v>873</v>
      </c>
      <c r="I41" s="111">
        <v>2.9031091937025901</v>
      </c>
      <c r="J41" s="123" t="s">
        <v>109</v>
      </c>
    </row>
    <row r="42" spans="2:10" x14ac:dyDescent="0.3">
      <c r="B42" s="117"/>
      <c r="D42" s="10" t="s">
        <v>874</v>
      </c>
      <c r="E42" s="78">
        <v>53.568784000000001</v>
      </c>
      <c r="F42" s="78">
        <v>-0.42003523999999998</v>
      </c>
      <c r="G42" s="73" t="s">
        <v>875</v>
      </c>
      <c r="I42" s="111">
        <v>22.943927498617239</v>
      </c>
      <c r="J42" s="123" t="s">
        <v>101</v>
      </c>
    </row>
    <row r="43" spans="2:10" x14ac:dyDescent="0.3">
      <c r="B43" s="117"/>
      <c r="D43" s="10" t="s">
        <v>876</v>
      </c>
      <c r="E43" s="78">
        <v>52.625622</v>
      </c>
      <c r="F43" s="78">
        <v>1.0628523999999999</v>
      </c>
      <c r="G43" s="73" t="s">
        <v>877</v>
      </c>
      <c r="I43" s="111">
        <v>6.689191690558963</v>
      </c>
      <c r="J43" s="123" t="s">
        <v>101</v>
      </c>
    </row>
    <row r="44" spans="2:10" x14ac:dyDescent="0.3">
      <c r="B44" s="117"/>
      <c r="D44" s="10" t="s">
        <v>878</v>
      </c>
      <c r="E44" s="78">
        <v>52.381497000000003</v>
      </c>
      <c r="F44" s="78">
        <v>0.75052605999999999</v>
      </c>
      <c r="G44" s="73" t="s">
        <v>879</v>
      </c>
      <c r="I44" s="111">
        <v>9.6859495679293772</v>
      </c>
      <c r="J44" s="123" t="s">
        <v>109</v>
      </c>
    </row>
    <row r="45" spans="2:10" x14ac:dyDescent="0.3">
      <c r="B45" s="117"/>
      <c r="D45" s="10" t="s">
        <v>880</v>
      </c>
      <c r="E45" s="78">
        <v>52.464576000000001</v>
      </c>
      <c r="F45" s="78">
        <v>-0.45736216000000002</v>
      </c>
      <c r="G45" s="73" t="s">
        <v>881</v>
      </c>
      <c r="I45" s="111">
        <v>13.946964674815439</v>
      </c>
      <c r="J45" s="123" t="s">
        <v>109</v>
      </c>
    </row>
    <row r="46" spans="2:10" x14ac:dyDescent="0.3">
      <c r="B46" s="117"/>
      <c r="D46" s="10" t="s">
        <v>882</v>
      </c>
      <c r="E46" s="78">
        <v>52.242666</v>
      </c>
      <c r="F46" s="78">
        <v>0.60715406000000005</v>
      </c>
      <c r="G46" s="73" t="s">
        <v>883</v>
      </c>
      <c r="I46" s="111">
        <v>29.85386251496465</v>
      </c>
      <c r="J46" s="123" t="s">
        <v>109</v>
      </c>
    </row>
    <row r="47" spans="2:10" x14ac:dyDescent="0.3">
      <c r="B47" s="117"/>
      <c r="D47" s="10" t="s">
        <v>884</v>
      </c>
      <c r="E47" s="78">
        <v>52.610770000000002</v>
      </c>
      <c r="F47" s="78">
        <v>0.31980652999999998</v>
      </c>
      <c r="G47" s="73" t="s">
        <v>885</v>
      </c>
      <c r="I47" s="111">
        <v>1.264257229515644</v>
      </c>
      <c r="J47" s="123" t="s">
        <v>109</v>
      </c>
    </row>
    <row r="48" spans="2:10" x14ac:dyDescent="0.3">
      <c r="B48" s="117"/>
      <c r="D48" s="10" t="s">
        <v>886</v>
      </c>
      <c r="E48" s="78">
        <v>52.588476</v>
      </c>
      <c r="F48" s="78">
        <v>-0.59376784999999999</v>
      </c>
      <c r="G48" s="73" t="s">
        <v>887</v>
      </c>
      <c r="I48" s="111">
        <v>8.1474354791008157</v>
      </c>
      <c r="J48" s="123" t="s">
        <v>109</v>
      </c>
    </row>
    <row r="49" spans="2:10" x14ac:dyDescent="0.3">
      <c r="B49" s="117"/>
      <c r="D49" s="10" t="s">
        <v>888</v>
      </c>
      <c r="E49" s="78">
        <v>52.452708999999999</v>
      </c>
      <c r="F49" s="78">
        <v>1.5233840000000001</v>
      </c>
      <c r="G49" s="73" t="s">
        <v>889</v>
      </c>
      <c r="I49" s="111">
        <v>0.29432443438459438</v>
      </c>
      <c r="J49" s="123" t="s">
        <v>109</v>
      </c>
    </row>
    <row r="50" spans="2:10" x14ac:dyDescent="0.3">
      <c r="B50" s="117"/>
      <c r="D50" s="10" t="s">
        <v>890</v>
      </c>
      <c r="E50" s="78">
        <v>52.869064000000002</v>
      </c>
      <c r="F50" s="78">
        <v>0.84979008</v>
      </c>
      <c r="G50" s="73" t="s">
        <v>891</v>
      </c>
      <c r="I50" s="111">
        <v>2.3679738584578729</v>
      </c>
      <c r="J50" s="123" t="s">
        <v>109</v>
      </c>
    </row>
    <row r="51" spans="2:10" x14ac:dyDescent="0.3">
      <c r="B51" s="117"/>
      <c r="D51" s="10" t="s">
        <v>892</v>
      </c>
      <c r="E51" s="78">
        <v>52.623866</v>
      </c>
      <c r="F51" s="78">
        <v>0.52780371000000004</v>
      </c>
      <c r="G51" s="73" t="s">
        <v>893</v>
      </c>
      <c r="I51" s="111">
        <v>7.0637864252302647</v>
      </c>
      <c r="J51" s="123" t="s">
        <v>109</v>
      </c>
    </row>
    <row r="52" spans="2:10" x14ac:dyDescent="0.3">
      <c r="B52" s="117"/>
      <c r="D52" s="10" t="s">
        <v>894</v>
      </c>
      <c r="E52" s="78">
        <v>52.747436</v>
      </c>
      <c r="F52" s="78">
        <v>1.4782185999999999</v>
      </c>
      <c r="G52" s="73" t="s">
        <v>895</v>
      </c>
      <c r="I52" s="111">
        <v>0.91641926160657794</v>
      </c>
      <c r="J52" s="123" t="s">
        <v>109</v>
      </c>
    </row>
    <row r="53" spans="2:10" x14ac:dyDescent="0.3">
      <c r="B53" s="117"/>
      <c r="D53" s="10" t="s">
        <v>896</v>
      </c>
      <c r="E53" s="78">
        <v>52.058526000000001</v>
      </c>
      <c r="F53" s="78">
        <v>0.51471781999999999</v>
      </c>
      <c r="G53" s="73" t="s">
        <v>897</v>
      </c>
      <c r="I53" s="111">
        <v>1.1438517790855827</v>
      </c>
      <c r="J53" s="123" t="s">
        <v>109</v>
      </c>
    </row>
    <row r="54" spans="2:10" x14ac:dyDescent="0.3">
      <c r="B54" s="117"/>
      <c r="D54" s="10" t="s">
        <v>898</v>
      </c>
      <c r="E54" s="78">
        <v>52.023327999999999</v>
      </c>
      <c r="F54" s="78">
        <v>-0.87339137</v>
      </c>
      <c r="G54" s="73" t="s">
        <v>899</v>
      </c>
      <c r="I54" s="111">
        <v>2.5418928424124054</v>
      </c>
      <c r="J54" s="123" t="s">
        <v>133</v>
      </c>
    </row>
    <row r="55" spans="2:10" x14ac:dyDescent="0.3">
      <c r="B55" s="117"/>
      <c r="D55" s="10" t="s">
        <v>900</v>
      </c>
      <c r="E55" s="78">
        <v>53.077852999999998</v>
      </c>
      <c r="F55" s="78">
        <v>-0.69379345999999997</v>
      </c>
      <c r="G55" s="73" t="s">
        <v>901</v>
      </c>
      <c r="I55" s="111">
        <v>4.1138528896937618</v>
      </c>
      <c r="J55" s="123" t="s">
        <v>109</v>
      </c>
    </row>
    <row r="56" spans="2:10" x14ac:dyDescent="0.3">
      <c r="B56" s="117"/>
      <c r="D56" s="10" t="s">
        <v>902</v>
      </c>
      <c r="E56" s="78">
        <v>52.260917999999997</v>
      </c>
      <c r="F56" s="78">
        <v>1.2487028</v>
      </c>
      <c r="G56" s="73" t="s">
        <v>903</v>
      </c>
      <c r="I56" s="111">
        <v>4.1272312730748801</v>
      </c>
      <c r="J56" s="123" t="s">
        <v>101</v>
      </c>
    </row>
    <row r="57" spans="2:10" x14ac:dyDescent="0.3">
      <c r="B57" s="117"/>
      <c r="D57" s="10" t="s">
        <v>904</v>
      </c>
      <c r="E57" s="78">
        <v>52.706774000000003</v>
      </c>
      <c r="F57" s="78">
        <v>0.83756980000000003</v>
      </c>
      <c r="G57" s="73" t="s">
        <v>905</v>
      </c>
      <c r="I57" s="111">
        <v>4.3613529822444432</v>
      </c>
      <c r="J57" s="123" t="s">
        <v>109</v>
      </c>
    </row>
    <row r="58" spans="2:10" x14ac:dyDescent="0.3">
      <c r="B58" s="117"/>
      <c r="D58" s="10" t="s">
        <v>906</v>
      </c>
      <c r="E58" s="78">
        <v>52.061303000000002</v>
      </c>
      <c r="F58" s="78">
        <v>0.63450872999999997</v>
      </c>
      <c r="G58" s="73" t="s">
        <v>907</v>
      </c>
      <c r="I58" s="111">
        <v>5.3379749690660523</v>
      </c>
      <c r="J58" s="123" t="s">
        <v>109</v>
      </c>
    </row>
    <row r="59" spans="2:10" x14ac:dyDescent="0.3">
      <c r="B59" s="117"/>
      <c r="D59" s="10" t="s">
        <v>908</v>
      </c>
      <c r="E59" s="78">
        <v>52.029943000000003</v>
      </c>
      <c r="F59" s="78">
        <v>0.64943081000000003</v>
      </c>
      <c r="G59" s="73" t="s">
        <v>909</v>
      </c>
      <c r="I59" s="111">
        <v>1.9532439736432172</v>
      </c>
      <c r="J59" s="123" t="s">
        <v>109</v>
      </c>
    </row>
    <row r="60" spans="2:10" x14ac:dyDescent="0.3">
      <c r="B60" s="117"/>
      <c r="D60" s="10" t="s">
        <v>910</v>
      </c>
      <c r="E60" s="78">
        <v>52.602424999999997</v>
      </c>
      <c r="F60" s="78">
        <v>-0.79214702000000004</v>
      </c>
      <c r="G60" s="73" t="s">
        <v>911</v>
      </c>
      <c r="I60" s="111">
        <v>4.6824341833912744</v>
      </c>
      <c r="J60" s="123" t="s">
        <v>109</v>
      </c>
    </row>
    <row r="61" spans="2:10" x14ac:dyDescent="0.3">
      <c r="B61" s="117"/>
      <c r="D61" s="10" t="s">
        <v>912</v>
      </c>
      <c r="E61" s="78">
        <v>52.493972999999997</v>
      </c>
      <c r="F61" s="78">
        <v>-0.53499218000000004</v>
      </c>
      <c r="G61" s="73" t="s">
        <v>913</v>
      </c>
      <c r="I61" s="111">
        <v>6.5018943232233122</v>
      </c>
      <c r="J61" s="123" t="s">
        <v>109</v>
      </c>
    </row>
    <row r="62" spans="2:10" x14ac:dyDescent="0.3">
      <c r="B62" s="117"/>
      <c r="D62" s="10" t="s">
        <v>914</v>
      </c>
      <c r="E62" s="78">
        <v>51.987569000000001</v>
      </c>
      <c r="F62" s="78">
        <v>1.0788236</v>
      </c>
      <c r="G62" s="73" t="s">
        <v>915</v>
      </c>
      <c r="I62" s="111">
        <v>7.9400705366934883</v>
      </c>
      <c r="J62" s="123" t="s">
        <v>101</v>
      </c>
    </row>
    <row r="63" spans="2:10" x14ac:dyDescent="0.3">
      <c r="B63" s="117"/>
      <c r="D63" s="10" t="s">
        <v>916</v>
      </c>
      <c r="E63" s="78">
        <v>52.5002</v>
      </c>
      <c r="F63" s="78">
        <v>-1.862933E-2</v>
      </c>
      <c r="G63" s="73" t="s">
        <v>917</v>
      </c>
      <c r="I63" s="111">
        <v>16.636019734420142</v>
      </c>
      <c r="J63" s="123" t="s">
        <v>109</v>
      </c>
    </row>
    <row r="64" spans="2:10" x14ac:dyDescent="0.3">
      <c r="B64" s="117"/>
      <c r="D64" s="10" t="s">
        <v>918</v>
      </c>
      <c r="E64" s="78">
        <v>52.520667000000003</v>
      </c>
      <c r="F64" s="78">
        <v>1.0525932</v>
      </c>
      <c r="G64" s="73" t="s">
        <v>919</v>
      </c>
      <c r="I64" s="111">
        <v>0.5083785684824812</v>
      </c>
      <c r="J64" s="123" t="s">
        <v>109</v>
      </c>
    </row>
    <row r="65" spans="2:10" x14ac:dyDescent="0.3">
      <c r="B65" s="117"/>
      <c r="D65" s="10" t="s">
        <v>920</v>
      </c>
      <c r="E65" s="78">
        <v>52.535927999999998</v>
      </c>
      <c r="F65" s="78">
        <v>1.0536524</v>
      </c>
      <c r="G65" s="73" t="s">
        <v>921</v>
      </c>
      <c r="I65" s="111">
        <v>0.96324360344049065</v>
      </c>
      <c r="J65" s="123" t="s">
        <v>101</v>
      </c>
    </row>
    <row r="66" spans="2:10" x14ac:dyDescent="0.3">
      <c r="B66" s="117"/>
      <c r="D66" s="10" t="s">
        <v>922</v>
      </c>
      <c r="E66" s="78">
        <v>53.550184999999999</v>
      </c>
      <c r="F66" s="78">
        <v>-0.40714294000000001</v>
      </c>
      <c r="G66" s="73" t="s">
        <v>923</v>
      </c>
      <c r="I66" s="111">
        <v>3.2576363533022148</v>
      </c>
      <c r="J66" s="123" t="s">
        <v>109</v>
      </c>
    </row>
    <row r="67" spans="2:10" x14ac:dyDescent="0.3">
      <c r="B67" s="117"/>
      <c r="D67" s="10" t="s">
        <v>924</v>
      </c>
      <c r="E67" s="78">
        <v>52.100802000000002</v>
      </c>
      <c r="F67" s="78">
        <v>0.90524159000000004</v>
      </c>
      <c r="G67" s="73" t="s">
        <v>925</v>
      </c>
      <c r="I67" s="111">
        <v>37.446095083749064</v>
      </c>
      <c r="J67" s="123" t="s">
        <v>105</v>
      </c>
    </row>
    <row r="68" spans="2:10" x14ac:dyDescent="0.3">
      <c r="B68" s="117"/>
      <c r="D68" s="10" t="s">
        <v>926</v>
      </c>
      <c r="E68" s="78">
        <v>52.742641999999996</v>
      </c>
      <c r="F68" s="78">
        <v>0.98807630000000002</v>
      </c>
      <c r="G68" s="73" t="s">
        <v>927</v>
      </c>
      <c r="I68" s="111">
        <v>1.1973653126100545</v>
      </c>
      <c r="J68" s="123" t="s">
        <v>109</v>
      </c>
    </row>
    <row r="69" spans="2:10" x14ac:dyDescent="0.3">
      <c r="B69" s="117"/>
      <c r="D69" s="10" t="s">
        <v>928</v>
      </c>
      <c r="E69" s="78">
        <v>53.437049999999999</v>
      </c>
      <c r="F69" s="78">
        <v>-0.18329755</v>
      </c>
      <c r="G69" s="73" t="s">
        <v>929</v>
      </c>
      <c r="I69" s="111">
        <v>29.847173323274092</v>
      </c>
      <c r="J69" s="123" t="s">
        <v>109</v>
      </c>
    </row>
    <row r="70" spans="2:10" x14ac:dyDescent="0.3">
      <c r="B70" s="117"/>
      <c r="D70" s="10" t="s">
        <v>930</v>
      </c>
      <c r="E70" s="78">
        <v>51.842049000000003</v>
      </c>
      <c r="F70" s="78">
        <v>0.81318858000000005</v>
      </c>
      <c r="G70" s="73" t="s">
        <v>931</v>
      </c>
      <c r="I70" s="111">
        <v>16.435343983703373</v>
      </c>
      <c r="J70" s="123" t="s">
        <v>109</v>
      </c>
    </row>
    <row r="71" spans="2:10" x14ac:dyDescent="0.3">
      <c r="B71" s="117"/>
      <c r="D71" s="10" t="s">
        <v>932</v>
      </c>
      <c r="E71" s="78">
        <v>52.872365000000002</v>
      </c>
      <c r="F71" s="78">
        <v>0.66914474999999995</v>
      </c>
      <c r="G71" s="73" t="s">
        <v>933</v>
      </c>
      <c r="I71" s="111">
        <v>4.4951368160556227</v>
      </c>
      <c r="J71" s="123" t="s">
        <v>133</v>
      </c>
    </row>
    <row r="72" spans="2:10" x14ac:dyDescent="0.3">
      <c r="B72" s="117"/>
      <c r="D72" s="10" t="s">
        <v>934</v>
      </c>
      <c r="E72" s="78">
        <v>52.864400000000003</v>
      </c>
      <c r="F72" s="78">
        <v>0.63121298999999997</v>
      </c>
      <c r="G72" s="73" t="s">
        <v>935</v>
      </c>
      <c r="I72" s="111">
        <v>1.5452032805191203</v>
      </c>
      <c r="J72" s="123" t="s">
        <v>109</v>
      </c>
    </row>
    <row r="73" spans="2:10" x14ac:dyDescent="0.3">
      <c r="B73" s="117"/>
      <c r="D73" s="10" t="s">
        <v>936</v>
      </c>
      <c r="E73" s="78">
        <v>52.499791000000002</v>
      </c>
      <c r="F73" s="78">
        <v>0.35270850999999998</v>
      </c>
      <c r="G73" s="73" t="s">
        <v>937</v>
      </c>
      <c r="I73" s="111">
        <v>5.4650696111866726</v>
      </c>
      <c r="J73" s="123" t="s">
        <v>109</v>
      </c>
    </row>
    <row r="74" spans="2:10" x14ac:dyDescent="0.3">
      <c r="B74" s="117"/>
      <c r="D74" s="10" t="s">
        <v>938</v>
      </c>
      <c r="E74" s="78">
        <v>52.143822999999998</v>
      </c>
      <c r="F74" s="78">
        <v>-1.0839599</v>
      </c>
      <c r="G74" s="73" t="s">
        <v>939</v>
      </c>
      <c r="I74" s="111">
        <v>31.338863070268744</v>
      </c>
      <c r="J74" s="123" t="s">
        <v>109</v>
      </c>
    </row>
    <row r="75" spans="2:10" x14ac:dyDescent="0.3">
      <c r="B75" s="117"/>
      <c r="D75" s="10" t="s">
        <v>940</v>
      </c>
      <c r="E75" s="78">
        <v>52.170059000000002</v>
      </c>
      <c r="F75" s="78">
        <v>1.4702679000000001</v>
      </c>
      <c r="G75" s="73" t="s">
        <v>941</v>
      </c>
      <c r="I75" s="111">
        <v>9.5789225008804362</v>
      </c>
      <c r="J75" s="123" t="s">
        <v>101</v>
      </c>
    </row>
    <row r="76" spans="2:10" x14ac:dyDescent="0.3">
      <c r="B76" s="117"/>
      <c r="D76" s="10" t="s">
        <v>942</v>
      </c>
      <c r="E76" s="78">
        <v>52.201875999999999</v>
      </c>
      <c r="F76" s="78">
        <v>-0.51476485000000005</v>
      </c>
      <c r="G76" s="73" t="s">
        <v>943</v>
      </c>
      <c r="I76" s="111">
        <v>22.368657013229171</v>
      </c>
      <c r="J76" s="123" t="s">
        <v>109</v>
      </c>
    </row>
    <row r="77" spans="2:10" x14ac:dyDescent="0.3">
      <c r="B77" s="117"/>
      <c r="D77" s="10" t="s">
        <v>944</v>
      </c>
      <c r="E77" s="78">
        <v>52.376376</v>
      </c>
      <c r="F77" s="78">
        <v>0.95761700000000005</v>
      </c>
      <c r="G77" s="73" t="s">
        <v>945</v>
      </c>
      <c r="I77" s="111">
        <v>0.84952734470098834</v>
      </c>
      <c r="J77" s="123" t="s">
        <v>101</v>
      </c>
    </row>
    <row r="78" spans="2:10" x14ac:dyDescent="0.3">
      <c r="B78" s="117"/>
      <c r="D78" s="10" t="s">
        <v>946</v>
      </c>
      <c r="E78" s="78">
        <v>52.231383000000001</v>
      </c>
      <c r="F78" s="78">
        <v>-0.40571478999999999</v>
      </c>
      <c r="G78" s="73" t="s">
        <v>947</v>
      </c>
      <c r="I78" s="111">
        <v>14.602505460490216</v>
      </c>
      <c r="J78" s="123" t="s">
        <v>109</v>
      </c>
    </row>
    <row r="79" spans="2:10" x14ac:dyDescent="0.3">
      <c r="B79" s="117"/>
      <c r="D79" s="10" t="s">
        <v>948</v>
      </c>
      <c r="E79" s="78">
        <v>52.865082999999998</v>
      </c>
      <c r="F79" s="78">
        <v>-0.55579891999999997</v>
      </c>
      <c r="G79" s="73" t="s">
        <v>949</v>
      </c>
      <c r="I79" s="111">
        <v>1.6589195392586229</v>
      </c>
      <c r="J79" s="123" t="s">
        <v>101</v>
      </c>
    </row>
    <row r="80" spans="2:10" x14ac:dyDescent="0.3">
      <c r="B80" s="117"/>
      <c r="D80" s="10" t="s">
        <v>950</v>
      </c>
      <c r="E80" s="78">
        <v>52.346795</v>
      </c>
      <c r="F80" s="78">
        <v>1.0153349</v>
      </c>
      <c r="G80" s="73" t="s">
        <v>951</v>
      </c>
      <c r="I80" s="111">
        <v>25.224941865097851</v>
      </c>
      <c r="J80" s="123" t="s">
        <v>101</v>
      </c>
    </row>
    <row r="81" spans="2:10" x14ac:dyDescent="0.3">
      <c r="B81" s="117"/>
      <c r="D81" s="10" t="s">
        <v>952</v>
      </c>
      <c r="E81" s="78">
        <v>52.020839000000002</v>
      </c>
      <c r="F81" s="78">
        <v>0.86536038000000004</v>
      </c>
      <c r="G81" s="73" t="s">
        <v>953</v>
      </c>
      <c r="I81" s="111">
        <v>42.054948158544192</v>
      </c>
      <c r="J81" s="123" t="s">
        <v>105</v>
      </c>
    </row>
    <row r="82" spans="2:10" x14ac:dyDescent="0.3">
      <c r="B82" s="117"/>
      <c r="D82" s="10" t="s">
        <v>954</v>
      </c>
      <c r="E82" s="78">
        <v>52.642373999999997</v>
      </c>
      <c r="F82" s="78">
        <v>0.82304907999999999</v>
      </c>
      <c r="G82" s="73" t="s">
        <v>955</v>
      </c>
      <c r="I82" s="111">
        <v>9.839800976812235</v>
      </c>
      <c r="J82" s="123" t="s">
        <v>109</v>
      </c>
    </row>
    <row r="83" spans="2:10" x14ac:dyDescent="0.3">
      <c r="B83" s="117"/>
      <c r="D83" s="10" t="s">
        <v>956</v>
      </c>
      <c r="E83" s="78">
        <v>52.183430000000001</v>
      </c>
      <c r="F83" s="78">
        <v>0.79826529999999996</v>
      </c>
      <c r="G83" s="73" t="s">
        <v>957</v>
      </c>
      <c r="I83" s="111">
        <v>1.0033787535838443</v>
      </c>
      <c r="J83" s="123" t="s">
        <v>101</v>
      </c>
    </row>
    <row r="84" spans="2:10" x14ac:dyDescent="0.3">
      <c r="B84" s="117"/>
      <c r="D84" s="10" t="s">
        <v>958</v>
      </c>
      <c r="E84" s="78">
        <v>51.730649999999997</v>
      </c>
      <c r="F84" s="78">
        <v>0.88606695000000002</v>
      </c>
      <c r="G84" s="73" t="s">
        <v>959</v>
      </c>
      <c r="I84" s="111">
        <v>13.090748138423891</v>
      </c>
      <c r="J84" s="123" t="s">
        <v>109</v>
      </c>
    </row>
    <row r="85" spans="2:10" x14ac:dyDescent="0.3">
      <c r="B85" s="117"/>
      <c r="D85" s="10" t="s">
        <v>960</v>
      </c>
      <c r="E85" s="78">
        <v>52.380282000000001</v>
      </c>
      <c r="F85" s="78">
        <v>1.5690527000000001</v>
      </c>
      <c r="G85" s="73" t="s">
        <v>961</v>
      </c>
      <c r="I85" s="111">
        <v>1.5987168140435921</v>
      </c>
      <c r="J85" s="123" t="s">
        <v>109</v>
      </c>
    </row>
    <row r="86" spans="2:10" x14ac:dyDescent="0.3">
      <c r="B86" s="117"/>
      <c r="D86" s="10" t="s">
        <v>962</v>
      </c>
      <c r="E86" s="78">
        <v>53.209516999999998</v>
      </c>
      <c r="F86" s="78">
        <v>-0.40992287999999999</v>
      </c>
      <c r="G86" s="73" t="s">
        <v>963</v>
      </c>
      <c r="I86" s="111">
        <v>5.3714209275188463</v>
      </c>
      <c r="J86" s="123" t="s">
        <v>109</v>
      </c>
    </row>
    <row r="87" spans="2:10" x14ac:dyDescent="0.3">
      <c r="B87" s="117"/>
      <c r="D87" s="10" t="s">
        <v>964</v>
      </c>
      <c r="E87" s="78">
        <v>53.079017</v>
      </c>
      <c r="F87" s="78">
        <v>-0.62165216999999995</v>
      </c>
      <c r="G87" s="73" t="s">
        <v>965</v>
      </c>
      <c r="I87" s="111">
        <v>14.127572850460529</v>
      </c>
      <c r="J87" s="123" t="s">
        <v>105</v>
      </c>
    </row>
    <row r="88" spans="2:10" x14ac:dyDescent="0.3">
      <c r="B88" s="117"/>
      <c r="D88" s="10" t="s">
        <v>966</v>
      </c>
      <c r="E88" s="78">
        <v>52.649769999999997</v>
      </c>
      <c r="F88" s="78">
        <v>-0.76275729000000003</v>
      </c>
      <c r="G88" s="73" t="s">
        <v>967</v>
      </c>
      <c r="I88" s="111">
        <v>4.8229072088930121</v>
      </c>
      <c r="J88" s="123" t="s">
        <v>101</v>
      </c>
    </row>
    <row r="89" spans="2:10" x14ac:dyDescent="0.3">
      <c r="B89" s="117"/>
      <c r="D89" s="10" t="s">
        <v>968</v>
      </c>
      <c r="E89" s="78">
        <v>52.452111000000002</v>
      </c>
      <c r="F89" s="78">
        <v>-0.88426218999999995</v>
      </c>
      <c r="G89" s="73" t="s">
        <v>969</v>
      </c>
      <c r="I89" s="111">
        <v>7.8129758945728689</v>
      </c>
      <c r="J89" s="123" t="s">
        <v>133</v>
      </c>
    </row>
    <row r="90" spans="2:10" x14ac:dyDescent="0.3">
      <c r="B90" s="117"/>
      <c r="D90" s="10" t="s">
        <v>970</v>
      </c>
      <c r="E90" s="78">
        <v>52.096179999999997</v>
      </c>
      <c r="F90" s="78">
        <v>0.83660422000000001</v>
      </c>
      <c r="G90" s="73" t="s">
        <v>971</v>
      </c>
      <c r="I90" s="111">
        <v>0.92310845329713676</v>
      </c>
      <c r="J90" s="123" t="s">
        <v>109</v>
      </c>
    </row>
    <row r="91" spans="2:10" x14ac:dyDescent="0.3">
      <c r="B91" s="117"/>
      <c r="D91" s="10" t="s">
        <v>972</v>
      </c>
      <c r="E91" s="78">
        <v>52.390307999999997</v>
      </c>
      <c r="F91" s="78">
        <v>1.0509344</v>
      </c>
      <c r="G91" s="73" t="s">
        <v>973</v>
      </c>
      <c r="I91" s="111">
        <v>1.2174328876817313</v>
      </c>
      <c r="J91" s="123" t="s">
        <v>109</v>
      </c>
    </row>
    <row r="92" spans="2:10" x14ac:dyDescent="0.3">
      <c r="B92" s="117"/>
      <c r="D92" s="10" t="s">
        <v>974</v>
      </c>
      <c r="E92" s="78">
        <v>52.154629999999997</v>
      </c>
      <c r="F92" s="78">
        <v>0.87394881999999996</v>
      </c>
      <c r="G92" s="73" t="s">
        <v>975</v>
      </c>
      <c r="I92" s="111">
        <v>0.62878401891254243</v>
      </c>
      <c r="J92" s="123" t="s">
        <v>109</v>
      </c>
    </row>
    <row r="93" spans="2:10" x14ac:dyDescent="0.3">
      <c r="B93" s="117"/>
      <c r="D93" s="10" t="s">
        <v>976</v>
      </c>
      <c r="E93" s="78">
        <v>52.451141999999997</v>
      </c>
      <c r="F93" s="78">
        <v>-0.60646027999999996</v>
      </c>
      <c r="G93" s="73" t="s">
        <v>977</v>
      </c>
      <c r="I93" s="111">
        <v>21.933859553342838</v>
      </c>
      <c r="J93" s="123" t="s">
        <v>115</v>
      </c>
    </row>
    <row r="94" spans="2:10" x14ac:dyDescent="0.3">
      <c r="B94" s="117"/>
      <c r="D94" s="10" t="s">
        <v>978</v>
      </c>
      <c r="E94" s="78">
        <v>52.283898000000001</v>
      </c>
      <c r="F94" s="78">
        <v>-1.0267318000000001</v>
      </c>
      <c r="G94" s="73" t="s">
        <v>979</v>
      </c>
      <c r="I94" s="111">
        <v>9.1106790825413082</v>
      </c>
      <c r="J94" s="123" t="s">
        <v>109</v>
      </c>
    </row>
    <row r="95" spans="2:10" x14ac:dyDescent="0.3">
      <c r="B95" s="117"/>
      <c r="D95" s="10" t="s">
        <v>980</v>
      </c>
      <c r="E95" s="78">
        <v>52.165481</v>
      </c>
      <c r="F95" s="78">
        <v>0.38767288999999999</v>
      </c>
      <c r="G95" s="73" t="s">
        <v>981</v>
      </c>
      <c r="I95" s="111">
        <v>5.7058805120467948</v>
      </c>
      <c r="J95" s="123" t="s">
        <v>109</v>
      </c>
    </row>
    <row r="96" spans="2:10" x14ac:dyDescent="0.3">
      <c r="B96" s="117"/>
      <c r="D96" s="10" t="s">
        <v>982</v>
      </c>
      <c r="E96" s="78">
        <v>52.757877000000001</v>
      </c>
      <c r="F96" s="78">
        <v>0.88862079999999999</v>
      </c>
      <c r="G96" s="73" t="s">
        <v>983</v>
      </c>
      <c r="I96" s="111">
        <v>0.3879731180524198</v>
      </c>
      <c r="J96" s="123" t="s">
        <v>109</v>
      </c>
    </row>
    <row r="97" spans="2:10" x14ac:dyDescent="0.3">
      <c r="B97" s="117"/>
      <c r="D97" s="10" t="s">
        <v>984</v>
      </c>
      <c r="E97" s="78">
        <v>52.367868999999999</v>
      </c>
      <c r="F97" s="78">
        <v>1.2442673</v>
      </c>
      <c r="G97" s="73" t="s">
        <v>985</v>
      </c>
      <c r="I97" s="111">
        <v>12.18770726019843</v>
      </c>
      <c r="J97" s="123" t="s">
        <v>105</v>
      </c>
    </row>
    <row r="98" spans="2:10" x14ac:dyDescent="0.3">
      <c r="B98" s="117"/>
      <c r="D98" s="10" t="s">
        <v>986</v>
      </c>
      <c r="E98" s="78">
        <v>53.589548000000001</v>
      </c>
      <c r="F98" s="78">
        <v>-0.27663356</v>
      </c>
      <c r="G98" s="73" t="s">
        <v>987</v>
      </c>
      <c r="I98" s="111">
        <v>1.0836490538705521</v>
      </c>
      <c r="J98" s="123" t="s">
        <v>109</v>
      </c>
    </row>
    <row r="99" spans="2:10" x14ac:dyDescent="0.3">
      <c r="B99" s="117"/>
      <c r="D99" s="10" t="s">
        <v>988</v>
      </c>
      <c r="E99" s="78">
        <v>51.914558999999997</v>
      </c>
      <c r="F99" s="78">
        <v>0.29153679999999998</v>
      </c>
      <c r="G99" s="73" t="s">
        <v>989</v>
      </c>
      <c r="I99" s="111">
        <v>2.9633119189176202</v>
      </c>
      <c r="J99" s="123" t="s">
        <v>133</v>
      </c>
    </row>
    <row r="100" spans="2:10" x14ac:dyDescent="0.3">
      <c r="B100" s="117"/>
      <c r="D100" s="10" t="s">
        <v>990</v>
      </c>
      <c r="E100" s="78">
        <v>52.253988999999997</v>
      </c>
      <c r="F100" s="78">
        <v>1.3038856000000001</v>
      </c>
      <c r="G100" s="73" t="s">
        <v>991</v>
      </c>
      <c r="I100" s="111">
        <v>0.729121894270927</v>
      </c>
      <c r="J100" s="123" t="s">
        <v>109</v>
      </c>
    </row>
    <row r="101" spans="2:10" x14ac:dyDescent="0.3">
      <c r="B101" s="117"/>
      <c r="D101" s="10" t="s">
        <v>992</v>
      </c>
      <c r="E101" s="78">
        <v>53.201833000000001</v>
      </c>
      <c r="F101" s="78">
        <v>-0.24671211000000001</v>
      </c>
      <c r="G101" s="73" t="s">
        <v>993</v>
      </c>
      <c r="I101" s="111">
        <v>6.0336509048841842</v>
      </c>
      <c r="J101" s="123" t="s">
        <v>101</v>
      </c>
    </row>
    <row r="102" spans="2:10" x14ac:dyDescent="0.3">
      <c r="B102" s="117"/>
      <c r="D102" s="10" t="s">
        <v>994</v>
      </c>
      <c r="E102" s="78">
        <v>52.020603000000001</v>
      </c>
      <c r="F102" s="78">
        <v>0.68459135000000004</v>
      </c>
      <c r="G102" s="73" t="s">
        <v>995</v>
      </c>
      <c r="I102" s="111">
        <v>3.3713526120417172</v>
      </c>
      <c r="J102" s="123" t="s">
        <v>109</v>
      </c>
    </row>
    <row r="103" spans="2:10" x14ac:dyDescent="0.3">
      <c r="B103" s="117"/>
      <c r="D103" s="10" t="s">
        <v>996</v>
      </c>
      <c r="E103" s="78">
        <v>52.030548000000003</v>
      </c>
      <c r="F103" s="78">
        <v>0.68227126999999999</v>
      </c>
      <c r="G103" s="73" t="s">
        <v>997</v>
      </c>
      <c r="I103" s="111">
        <v>3.7994608802374907</v>
      </c>
      <c r="J103" s="123" t="s">
        <v>109</v>
      </c>
    </row>
    <row r="104" spans="2:10" x14ac:dyDescent="0.3">
      <c r="B104" s="117"/>
      <c r="C104" s="14"/>
      <c r="D104" s="10" t="s">
        <v>998</v>
      </c>
      <c r="E104" s="78">
        <v>52.481000999999999</v>
      </c>
      <c r="F104" s="78">
        <v>1.1318906</v>
      </c>
      <c r="G104" s="73" t="s">
        <v>999</v>
      </c>
      <c r="I104" s="111">
        <v>1.5987168140435921</v>
      </c>
      <c r="J104" s="123" t="s">
        <v>109</v>
      </c>
    </row>
    <row r="105" spans="2:10" x14ac:dyDescent="0.3">
      <c r="B105" s="117"/>
      <c r="D105" s="10" t="s">
        <v>1000</v>
      </c>
      <c r="E105" s="78">
        <v>51.965792</v>
      </c>
      <c r="F105" s="78">
        <v>0.79079705</v>
      </c>
      <c r="G105" s="73" t="s">
        <v>1001</v>
      </c>
      <c r="I105" s="111">
        <v>26.415617986017345</v>
      </c>
      <c r="J105" s="123" t="s">
        <v>109</v>
      </c>
    </row>
    <row r="106" spans="2:10" x14ac:dyDescent="0.3">
      <c r="B106" s="117"/>
      <c r="D106" s="10" t="s">
        <v>1002</v>
      </c>
      <c r="E106" s="78">
        <v>52.338692000000002</v>
      </c>
      <c r="F106" s="78">
        <v>1.0576557</v>
      </c>
      <c r="G106" s="73" t="s">
        <v>1003</v>
      </c>
      <c r="I106" s="111">
        <v>0.59533806045974769</v>
      </c>
      <c r="J106" s="123" t="s">
        <v>109</v>
      </c>
    </row>
    <row r="107" spans="2:10" x14ac:dyDescent="0.3">
      <c r="B107" s="117"/>
      <c r="D107" s="10" t="s">
        <v>1004</v>
      </c>
      <c r="E107" s="78">
        <v>52.169705999999998</v>
      </c>
      <c r="F107" s="78">
        <v>0.40106125999999998</v>
      </c>
      <c r="G107" s="73" t="s">
        <v>1005</v>
      </c>
      <c r="I107" s="111">
        <v>4.0670285478598496</v>
      </c>
      <c r="J107" s="123" t="s">
        <v>109</v>
      </c>
    </row>
    <row r="108" spans="2:10" x14ac:dyDescent="0.3">
      <c r="B108" s="117"/>
      <c r="D108" s="10" t="s">
        <v>1006</v>
      </c>
      <c r="E108" s="78">
        <v>52.404376999999997</v>
      </c>
      <c r="F108" s="78">
        <v>1.1454257000000001</v>
      </c>
      <c r="G108" s="73" t="s">
        <v>1007</v>
      </c>
      <c r="I108" s="111">
        <v>1.7726357979981249</v>
      </c>
      <c r="J108" s="123" t="s">
        <v>109</v>
      </c>
    </row>
    <row r="109" spans="2:10" x14ac:dyDescent="0.3">
      <c r="B109" s="117"/>
      <c r="D109" s="10" t="s">
        <v>1008</v>
      </c>
      <c r="E109" s="78">
        <v>52.820596999999999</v>
      </c>
      <c r="F109" s="78">
        <v>-0.54228553999999995</v>
      </c>
      <c r="G109" s="73" t="s">
        <v>1009</v>
      </c>
      <c r="I109" s="111">
        <v>1.3779734882551464</v>
      </c>
      <c r="J109" s="123" t="s">
        <v>101</v>
      </c>
    </row>
    <row r="110" spans="2:10" x14ac:dyDescent="0.3">
      <c r="B110" s="117"/>
      <c r="D110" s="10" t="s">
        <v>1010</v>
      </c>
      <c r="E110" s="78">
        <v>52.151439000000003</v>
      </c>
      <c r="F110" s="78">
        <v>-0.99568391999999994</v>
      </c>
      <c r="G110" s="73" t="s">
        <v>1011</v>
      </c>
      <c r="I110" s="111">
        <v>1.7258114561642126</v>
      </c>
      <c r="J110" s="123" t="s">
        <v>101</v>
      </c>
    </row>
    <row r="111" spans="2:10" x14ac:dyDescent="0.3">
      <c r="B111" s="117"/>
      <c r="D111" s="10" t="s">
        <v>1012</v>
      </c>
      <c r="E111" s="78">
        <v>52.068936000000001</v>
      </c>
      <c r="F111" s="78">
        <v>0.35651568</v>
      </c>
      <c r="G111" s="73" t="s">
        <v>1013</v>
      </c>
      <c r="I111" s="111">
        <v>13.766356499170344</v>
      </c>
      <c r="J111" s="123" t="s">
        <v>109</v>
      </c>
    </row>
    <row r="112" spans="2:10" x14ac:dyDescent="0.3">
      <c r="B112" s="117"/>
      <c r="D112" s="10" t="s">
        <v>1014</v>
      </c>
      <c r="E112" s="78">
        <v>53.180638999999999</v>
      </c>
      <c r="F112" s="78">
        <v>0.17205281</v>
      </c>
      <c r="G112" s="73" t="s">
        <v>1015</v>
      </c>
      <c r="I112" s="111">
        <v>0.63547321060310136</v>
      </c>
      <c r="J112" s="123" t="s">
        <v>101</v>
      </c>
    </row>
    <row r="113" spans="2:10" x14ac:dyDescent="0.3">
      <c r="B113" s="117"/>
      <c r="D113" s="10" t="s">
        <v>1016</v>
      </c>
      <c r="E113" s="78">
        <v>52.577824999999997</v>
      </c>
      <c r="F113" s="78">
        <v>1.5111238</v>
      </c>
      <c r="G113" s="73" t="s">
        <v>1017</v>
      </c>
      <c r="I113" s="111">
        <v>6.729326840702317</v>
      </c>
      <c r="J113" s="123" t="s">
        <v>101</v>
      </c>
    </row>
    <row r="114" spans="2:10" x14ac:dyDescent="0.3">
      <c r="B114" s="117"/>
      <c r="D114" s="10" t="s">
        <v>1018</v>
      </c>
      <c r="E114" s="78">
        <v>52.581420999999999</v>
      </c>
      <c r="F114" s="78">
        <v>0.87463718000000001</v>
      </c>
      <c r="G114" s="73" t="s">
        <v>1019</v>
      </c>
      <c r="I114" s="111">
        <v>3.4650012957095422</v>
      </c>
      <c r="J114" s="123" t="s">
        <v>101</v>
      </c>
    </row>
    <row r="115" spans="2:10" x14ac:dyDescent="0.3">
      <c r="B115" s="117"/>
      <c r="D115" s="10" t="s">
        <v>1020</v>
      </c>
      <c r="E115" s="78">
        <v>52.580213999999998</v>
      </c>
      <c r="F115" s="78">
        <v>0.86880078000000005</v>
      </c>
      <c r="G115" s="73" t="s">
        <v>1021</v>
      </c>
      <c r="I115" s="111">
        <v>0.39466230974297878</v>
      </c>
      <c r="J115" s="123" t="s">
        <v>109</v>
      </c>
    </row>
    <row r="116" spans="2:10" x14ac:dyDescent="0.3">
      <c r="B116" s="117"/>
      <c r="D116" s="10" t="s">
        <v>1022</v>
      </c>
      <c r="E116" s="78">
        <v>52.488348000000002</v>
      </c>
      <c r="F116" s="78">
        <v>1.1125240000000001</v>
      </c>
      <c r="G116" s="73" t="s">
        <v>1023</v>
      </c>
      <c r="I116" s="111">
        <v>1.5184465137568846</v>
      </c>
      <c r="J116" s="123" t="s">
        <v>109</v>
      </c>
    </row>
    <row r="117" spans="2:10" x14ac:dyDescent="0.3">
      <c r="B117" s="117"/>
      <c r="D117" s="10" t="s">
        <v>1024</v>
      </c>
      <c r="E117" s="78">
        <v>52.492241999999997</v>
      </c>
      <c r="F117" s="78">
        <v>1.1080843</v>
      </c>
      <c r="G117" s="73" t="s">
        <v>1025</v>
      </c>
      <c r="I117" s="111">
        <v>2.2475684080278113</v>
      </c>
      <c r="J117" s="123" t="s">
        <v>109</v>
      </c>
    </row>
    <row r="118" spans="2:10" x14ac:dyDescent="0.3">
      <c r="B118" s="117"/>
      <c r="D118" s="10" t="s">
        <v>1026</v>
      </c>
      <c r="E118" s="78">
        <v>52.997050999999999</v>
      </c>
      <c r="F118" s="78">
        <v>-0.58522410000000002</v>
      </c>
      <c r="G118" s="73" t="s">
        <v>1027</v>
      </c>
      <c r="I118" s="111">
        <v>0.5752704853880708</v>
      </c>
      <c r="J118" s="123" t="s">
        <v>109</v>
      </c>
    </row>
    <row r="119" spans="2:10" x14ac:dyDescent="0.3">
      <c r="B119" s="117"/>
      <c r="D119" s="10" t="s">
        <v>1028</v>
      </c>
      <c r="E119" s="78">
        <v>52.229163</v>
      </c>
      <c r="F119" s="78">
        <v>-0.74300208000000001</v>
      </c>
      <c r="G119" s="73" t="s">
        <v>1029</v>
      </c>
      <c r="I119" s="111">
        <v>2.682365867914144</v>
      </c>
      <c r="J119" s="123" t="s">
        <v>133</v>
      </c>
    </row>
    <row r="120" spans="2:10" x14ac:dyDescent="0.3">
      <c r="B120" s="117"/>
      <c r="D120" s="10" t="s">
        <v>1030</v>
      </c>
      <c r="E120" s="78">
        <v>52.086393999999999</v>
      </c>
      <c r="F120" s="78">
        <v>-0.84027909999999995</v>
      </c>
      <c r="G120" s="73" t="s">
        <v>1031</v>
      </c>
      <c r="I120" s="111">
        <v>22.33521105477638</v>
      </c>
      <c r="J120" s="123" t="s">
        <v>109</v>
      </c>
    </row>
    <row r="121" spans="2:10" x14ac:dyDescent="0.3">
      <c r="B121" s="117"/>
      <c r="D121" s="10" t="s">
        <v>1032</v>
      </c>
      <c r="E121" s="78">
        <v>52.346961999999998</v>
      </c>
      <c r="F121" s="78">
        <v>-0.40890068000000002</v>
      </c>
      <c r="G121" s="73" t="s">
        <v>1033</v>
      </c>
      <c r="I121" s="111">
        <v>5.7660832372618263</v>
      </c>
      <c r="J121" s="123" t="s">
        <v>109</v>
      </c>
    </row>
    <row r="122" spans="2:10" x14ac:dyDescent="0.3">
      <c r="B122" s="117"/>
      <c r="D122" s="10" t="s">
        <v>1034</v>
      </c>
      <c r="E122" s="78">
        <v>53.016798999999999</v>
      </c>
      <c r="F122" s="78">
        <v>-0.59784585999999995</v>
      </c>
      <c r="G122" s="73" t="s">
        <v>1035</v>
      </c>
      <c r="I122" s="111">
        <v>22.134535304059611</v>
      </c>
      <c r="J122" s="123" t="s">
        <v>109</v>
      </c>
    </row>
    <row r="123" spans="2:10" x14ac:dyDescent="0.3">
      <c r="B123" s="117"/>
      <c r="D123" s="10" t="s">
        <v>1036</v>
      </c>
      <c r="E123" s="78">
        <v>52.013779999999997</v>
      </c>
      <c r="F123" s="78">
        <v>-1.0009832999999999</v>
      </c>
      <c r="G123" s="73" t="s">
        <v>1037</v>
      </c>
      <c r="I123" s="111">
        <v>3.4382445289473069</v>
      </c>
      <c r="J123" s="123" t="s">
        <v>109</v>
      </c>
    </row>
    <row r="124" spans="2:10" x14ac:dyDescent="0.3">
      <c r="B124" s="117"/>
      <c r="D124" s="10" t="s">
        <v>1038</v>
      </c>
      <c r="E124" s="78">
        <v>53.075695000000003</v>
      </c>
      <c r="F124" s="78">
        <v>-0.21004137000000001</v>
      </c>
      <c r="G124" s="73" t="s">
        <v>1039</v>
      </c>
      <c r="I124" s="111">
        <v>2.0134466988582473</v>
      </c>
      <c r="J124" s="123" t="s">
        <v>101</v>
      </c>
    </row>
    <row r="125" spans="2:10" x14ac:dyDescent="0.3">
      <c r="B125" s="117"/>
      <c r="D125" s="10" t="s">
        <v>1040</v>
      </c>
      <c r="E125" s="78">
        <v>52.155746999999998</v>
      </c>
      <c r="F125" s="78">
        <v>1.311223</v>
      </c>
      <c r="G125" s="73" t="s">
        <v>1041</v>
      </c>
      <c r="I125" s="111">
        <v>4.6824341833912744</v>
      </c>
      <c r="J125" s="123" t="s">
        <v>109</v>
      </c>
    </row>
    <row r="126" spans="2:10" x14ac:dyDescent="0.3">
      <c r="B126" s="117"/>
      <c r="D126" s="10" t="s">
        <v>1042</v>
      </c>
      <c r="E126" s="78">
        <v>52.206792999999998</v>
      </c>
      <c r="F126" s="78">
        <v>-0.31834541</v>
      </c>
      <c r="G126" s="73" t="s">
        <v>1043</v>
      </c>
      <c r="I126" s="111">
        <v>0.40804069312409674</v>
      </c>
      <c r="J126" s="123" t="s">
        <v>109</v>
      </c>
    </row>
    <row r="127" spans="2:10" x14ac:dyDescent="0.3">
      <c r="B127" s="117"/>
      <c r="D127" s="10" t="s">
        <v>1044</v>
      </c>
      <c r="E127" s="78">
        <v>52.192641000000002</v>
      </c>
      <c r="F127" s="78">
        <v>-0.29707999000000002</v>
      </c>
      <c r="G127" s="73" t="s">
        <v>1045</v>
      </c>
      <c r="I127" s="111">
        <v>15.41189765504785</v>
      </c>
      <c r="J127" s="123" t="s">
        <v>101</v>
      </c>
    </row>
    <row r="128" spans="2:10" x14ac:dyDescent="0.3">
      <c r="B128" s="117"/>
      <c r="D128" s="10" t="s">
        <v>1046</v>
      </c>
      <c r="E128" s="78">
        <v>52.198284999999998</v>
      </c>
      <c r="F128" s="78">
        <v>0.62548249</v>
      </c>
      <c r="G128" s="73" t="s">
        <v>1047</v>
      </c>
      <c r="I128" s="111">
        <v>25.726631241889773</v>
      </c>
      <c r="J128" s="123" t="s">
        <v>109</v>
      </c>
    </row>
    <row r="129" spans="2:10" x14ac:dyDescent="0.3">
      <c r="B129" s="117"/>
      <c r="D129" s="10" t="s">
        <v>1048</v>
      </c>
      <c r="E129" s="78">
        <v>51.999451999999998</v>
      </c>
      <c r="F129" s="78">
        <v>1.2064090000000001</v>
      </c>
      <c r="G129" s="73" t="s">
        <v>1049</v>
      </c>
      <c r="I129" s="111">
        <v>22.736562556209915</v>
      </c>
      <c r="J129" s="123" t="s">
        <v>109</v>
      </c>
    </row>
    <row r="130" spans="2:10" x14ac:dyDescent="0.3">
      <c r="B130" s="117"/>
      <c r="D130" s="10" t="s">
        <v>1050</v>
      </c>
      <c r="E130" s="78">
        <v>52.304648</v>
      </c>
      <c r="F130" s="78">
        <v>0.44209653999999998</v>
      </c>
      <c r="G130" s="73" t="s">
        <v>1051</v>
      </c>
      <c r="I130" s="111">
        <v>9.839800976812235</v>
      </c>
      <c r="J130" s="123" t="s">
        <v>133</v>
      </c>
    </row>
    <row r="131" spans="2:10" x14ac:dyDescent="0.3">
      <c r="B131" s="117"/>
      <c r="D131" s="10" t="s">
        <v>1052</v>
      </c>
      <c r="E131" s="78">
        <v>52.546809000000003</v>
      </c>
      <c r="F131" s="78">
        <v>0.19887854999999999</v>
      </c>
      <c r="G131" s="73" t="s">
        <v>1053</v>
      </c>
      <c r="I131" s="111">
        <v>5.8731103043107682</v>
      </c>
      <c r="J131" s="123" t="s">
        <v>109</v>
      </c>
    </row>
    <row r="132" spans="2:10" x14ac:dyDescent="0.3">
      <c r="B132" s="117"/>
      <c r="D132" s="10" t="s">
        <v>1054</v>
      </c>
      <c r="E132" s="78">
        <v>53.433684999999997</v>
      </c>
      <c r="F132" s="78">
        <v>-0.32840782000000002</v>
      </c>
      <c r="G132" s="73" t="s">
        <v>1055</v>
      </c>
      <c r="I132" s="111">
        <v>2.6556091011519087</v>
      </c>
      <c r="J132" s="123" t="s">
        <v>109</v>
      </c>
    </row>
    <row r="133" spans="2:10" x14ac:dyDescent="0.3">
      <c r="B133" s="117"/>
      <c r="D133" s="10" t="s">
        <v>1056</v>
      </c>
      <c r="E133" s="78">
        <v>52.577834000000003</v>
      </c>
      <c r="F133" s="78">
        <v>1.4546079999999999</v>
      </c>
      <c r="G133" s="73" t="s">
        <v>1057</v>
      </c>
      <c r="I133" s="111">
        <v>0.37459473467130194</v>
      </c>
      <c r="J133" s="123" t="s">
        <v>109</v>
      </c>
    </row>
    <row r="134" spans="2:10" x14ac:dyDescent="0.3">
      <c r="B134" s="117"/>
      <c r="D134" s="10" t="s">
        <v>1058</v>
      </c>
      <c r="E134" s="78">
        <v>53.037990999999998</v>
      </c>
      <c r="F134" s="78">
        <v>-0.74883979000000001</v>
      </c>
      <c r="G134" s="73" t="s">
        <v>1059</v>
      </c>
      <c r="I134" s="111">
        <v>27.037712813239327</v>
      </c>
      <c r="J134" s="123" t="s">
        <v>133</v>
      </c>
    </row>
    <row r="135" spans="2:10" x14ac:dyDescent="0.3">
      <c r="B135" s="117"/>
      <c r="D135" s="10" t="s">
        <v>1060</v>
      </c>
      <c r="E135" s="78">
        <v>52.427681</v>
      </c>
      <c r="F135" s="78">
        <v>-0.94576738000000005</v>
      </c>
      <c r="G135" s="73" t="s">
        <v>1061</v>
      </c>
      <c r="I135" s="111">
        <v>11.465274557618063</v>
      </c>
      <c r="J135" s="123" t="s">
        <v>109</v>
      </c>
    </row>
    <row r="136" spans="2:10" x14ac:dyDescent="0.3">
      <c r="B136" s="117"/>
      <c r="D136" s="10" t="s">
        <v>1062</v>
      </c>
      <c r="E136" s="78">
        <v>52.150328000000002</v>
      </c>
      <c r="F136" s="78">
        <v>0.59005903999999998</v>
      </c>
      <c r="G136" s="73" t="s">
        <v>1063</v>
      </c>
      <c r="I136" s="111">
        <v>8.6959491977266518E-2</v>
      </c>
      <c r="J136" s="123" t="s">
        <v>109</v>
      </c>
    </row>
    <row r="137" spans="2:10" x14ac:dyDescent="0.3">
      <c r="B137" s="117"/>
      <c r="D137" s="10" t="s">
        <v>1064</v>
      </c>
      <c r="E137" s="78">
        <v>51.693449999999999</v>
      </c>
      <c r="F137" s="78">
        <v>0.62195533999999997</v>
      </c>
      <c r="G137" s="73" t="s">
        <v>1065</v>
      </c>
      <c r="I137" s="111">
        <v>0.37459473467130194</v>
      </c>
      <c r="J137" s="123" t="s">
        <v>109</v>
      </c>
    </row>
    <row r="138" spans="2:10" x14ac:dyDescent="0.3">
      <c r="B138" s="117"/>
      <c r="D138" s="10" t="s">
        <v>1066</v>
      </c>
      <c r="E138" s="78">
        <v>52.166772000000002</v>
      </c>
      <c r="F138" s="78">
        <v>0.80672562999999997</v>
      </c>
      <c r="G138" s="73" t="s">
        <v>1067</v>
      </c>
      <c r="I138" s="111">
        <v>2.6689874845330261</v>
      </c>
      <c r="J138" s="123" t="s">
        <v>101</v>
      </c>
    </row>
    <row r="139" spans="2:10" x14ac:dyDescent="0.3">
      <c r="B139" s="117"/>
      <c r="D139" s="10" t="s">
        <v>1068</v>
      </c>
      <c r="E139" s="78">
        <v>52.149296999999997</v>
      </c>
      <c r="F139" s="78">
        <v>0.78515926999999996</v>
      </c>
      <c r="G139" s="73" t="s">
        <v>1069</v>
      </c>
      <c r="I139" s="111">
        <v>0.99000037020272658</v>
      </c>
      <c r="J139" s="123" t="s">
        <v>109</v>
      </c>
    </row>
    <row r="140" spans="2:10" x14ac:dyDescent="0.3">
      <c r="B140" s="117"/>
      <c r="D140" s="10" t="s">
        <v>1070</v>
      </c>
      <c r="E140" s="78">
        <v>52.158942000000003</v>
      </c>
      <c r="F140" s="78">
        <v>0.76894614999999999</v>
      </c>
      <c r="G140" s="73" t="s">
        <v>1071</v>
      </c>
      <c r="I140" s="111">
        <v>0.93648683667825472</v>
      </c>
      <c r="J140" s="123" t="s">
        <v>109</v>
      </c>
    </row>
    <row r="141" spans="2:10" x14ac:dyDescent="0.3">
      <c r="B141" s="117"/>
      <c r="D141" s="10" t="s">
        <v>1072</v>
      </c>
      <c r="E141" s="78">
        <v>52.606912999999999</v>
      </c>
      <c r="F141" s="78">
        <v>0.65007265000000003</v>
      </c>
      <c r="G141" s="73" t="s">
        <v>1073</v>
      </c>
      <c r="I141" s="111">
        <v>1.8395277149037148</v>
      </c>
      <c r="J141" s="123" t="s">
        <v>109</v>
      </c>
    </row>
    <row r="142" spans="2:10" x14ac:dyDescent="0.3">
      <c r="B142" s="117"/>
      <c r="D142" s="10" t="s">
        <v>1074</v>
      </c>
      <c r="E142" s="78">
        <v>52.617536999999999</v>
      </c>
      <c r="F142" s="78">
        <v>-0.53766561999999996</v>
      </c>
      <c r="G142" s="73" t="s">
        <v>1075</v>
      </c>
      <c r="I142" s="111">
        <v>10.869936497158314</v>
      </c>
      <c r="J142" s="123" t="s">
        <v>109</v>
      </c>
    </row>
    <row r="143" spans="2:10" x14ac:dyDescent="0.3">
      <c r="B143" s="117"/>
      <c r="D143" s="10" t="s">
        <v>1076</v>
      </c>
      <c r="E143" s="78">
        <v>52.812871999999999</v>
      </c>
      <c r="F143" s="78">
        <v>-0.62578254</v>
      </c>
      <c r="G143" s="73" t="s">
        <v>1077</v>
      </c>
      <c r="I143" s="111">
        <v>32.756971708667237</v>
      </c>
      <c r="J143" s="123" t="s">
        <v>109</v>
      </c>
    </row>
    <row r="144" spans="2:10" x14ac:dyDescent="0.3">
      <c r="B144" s="117"/>
      <c r="D144" s="10" t="s">
        <v>1078</v>
      </c>
      <c r="E144" s="78">
        <v>52.752921999999998</v>
      </c>
      <c r="F144" s="78">
        <v>1.333658</v>
      </c>
      <c r="G144" s="73" t="s">
        <v>1079</v>
      </c>
      <c r="I144" s="111">
        <v>31.532849629294951</v>
      </c>
      <c r="J144" s="123" t="s">
        <v>105</v>
      </c>
    </row>
    <row r="145" spans="2:10" x14ac:dyDescent="0.3">
      <c r="B145" s="117"/>
      <c r="D145" s="10" t="s">
        <v>1080</v>
      </c>
      <c r="E145" s="78">
        <v>52.810281000000003</v>
      </c>
      <c r="F145" s="78">
        <v>-0.52957429</v>
      </c>
      <c r="G145" s="73" t="s">
        <v>1081</v>
      </c>
      <c r="I145" s="111">
        <v>17.238046986570446</v>
      </c>
      <c r="J145" s="123" t="s">
        <v>109</v>
      </c>
    </row>
    <row r="146" spans="2:10" x14ac:dyDescent="0.3">
      <c r="B146" s="117"/>
      <c r="D146" s="10" t="s">
        <v>1082</v>
      </c>
      <c r="E146" s="78">
        <v>52.002043</v>
      </c>
      <c r="F146" s="78">
        <v>0.45545499</v>
      </c>
      <c r="G146" s="73" t="s">
        <v>1083</v>
      </c>
      <c r="I146" s="111">
        <v>1.3177707630401156</v>
      </c>
      <c r="J146" s="123" t="s">
        <v>101</v>
      </c>
    </row>
    <row r="147" spans="2:10" x14ac:dyDescent="0.3">
      <c r="B147" s="117"/>
      <c r="D147" s="10" t="s">
        <v>1084</v>
      </c>
      <c r="E147" s="78">
        <v>52.824627</v>
      </c>
      <c r="F147" s="78">
        <v>1.1423110000000001</v>
      </c>
      <c r="G147" s="73" t="s">
        <v>1085</v>
      </c>
      <c r="I147" s="111">
        <v>10.461895804034217</v>
      </c>
      <c r="J147" s="123" t="s">
        <v>109</v>
      </c>
    </row>
    <row r="148" spans="2:10" x14ac:dyDescent="0.3">
      <c r="B148" s="117"/>
      <c r="D148" s="10" t="s">
        <v>1086</v>
      </c>
      <c r="E148" s="78">
        <v>53.404722</v>
      </c>
      <c r="F148" s="78">
        <v>-0.68753421000000003</v>
      </c>
      <c r="G148" s="73" t="s">
        <v>1087</v>
      </c>
      <c r="I148" s="111">
        <v>8.1273679040291409</v>
      </c>
      <c r="J148" s="123" t="s">
        <v>109</v>
      </c>
    </row>
    <row r="149" spans="2:10" x14ac:dyDescent="0.3">
      <c r="B149" s="117"/>
      <c r="D149" s="10" t="s">
        <v>1088</v>
      </c>
      <c r="E149" s="78">
        <v>52.205768999999997</v>
      </c>
      <c r="F149" s="78">
        <v>6.3449132000000005E-2</v>
      </c>
      <c r="G149" s="73" t="s">
        <v>1089</v>
      </c>
      <c r="I149" s="111">
        <v>18.040749989437522</v>
      </c>
      <c r="J149" s="123" t="s">
        <v>109</v>
      </c>
    </row>
    <row r="150" spans="2:10" x14ac:dyDescent="0.3">
      <c r="B150" s="117"/>
      <c r="D150" s="10" t="s">
        <v>1090</v>
      </c>
      <c r="E150" s="78">
        <v>52.273220000000002</v>
      </c>
      <c r="F150" s="78">
        <v>1.0367249000000001</v>
      </c>
      <c r="G150" s="73" t="s">
        <v>1091</v>
      </c>
      <c r="I150" s="111">
        <v>20.121088605201358</v>
      </c>
      <c r="J150" s="123" t="s">
        <v>109</v>
      </c>
    </row>
    <row r="151" spans="2:10" x14ac:dyDescent="0.3">
      <c r="B151" s="117"/>
      <c r="D151" s="10" t="s">
        <v>1092</v>
      </c>
      <c r="E151" s="78">
        <v>52.173008000000003</v>
      </c>
      <c r="F151" s="78">
        <v>-0.88072832000000001</v>
      </c>
      <c r="G151" s="73" t="s">
        <v>1093</v>
      </c>
      <c r="I151" s="111">
        <v>1.3244599547306746</v>
      </c>
      <c r="J151" s="123" t="s">
        <v>109</v>
      </c>
    </row>
    <row r="152" spans="2:10" x14ac:dyDescent="0.3">
      <c r="B152" s="117"/>
      <c r="D152" s="10" t="s">
        <v>1094</v>
      </c>
      <c r="E152" s="78">
        <v>52.421123999999999</v>
      </c>
      <c r="F152" s="78">
        <v>0.18820621000000001</v>
      </c>
      <c r="G152" s="73" t="s">
        <v>1095</v>
      </c>
      <c r="I152" s="111">
        <v>4.8429747839646886</v>
      </c>
      <c r="J152" s="123" t="s">
        <v>109</v>
      </c>
    </row>
    <row r="153" spans="2:10" x14ac:dyDescent="0.3">
      <c r="B153" s="117"/>
      <c r="D153" s="10" t="s">
        <v>1096</v>
      </c>
      <c r="E153" s="78">
        <v>53.450029999999998</v>
      </c>
      <c r="F153" s="78">
        <v>3.2160927999999998E-2</v>
      </c>
      <c r="G153" s="73" t="s">
        <v>1097</v>
      </c>
      <c r="I153" s="111">
        <v>0.26756766762235851</v>
      </c>
      <c r="J153" s="123" t="s">
        <v>109</v>
      </c>
    </row>
    <row r="154" spans="2:10" x14ac:dyDescent="0.3">
      <c r="B154" s="117"/>
      <c r="D154" s="10" t="s">
        <v>1098</v>
      </c>
      <c r="E154" s="78">
        <v>52.321168</v>
      </c>
      <c r="F154" s="78">
        <v>-0.45032273</v>
      </c>
      <c r="G154" s="73" t="s">
        <v>1099</v>
      </c>
      <c r="I154" s="111">
        <v>1.2508788461345259</v>
      </c>
      <c r="J154" s="123" t="s">
        <v>101</v>
      </c>
    </row>
    <row r="155" spans="2:10" x14ac:dyDescent="0.3">
      <c r="B155" s="117"/>
      <c r="D155" s="10" t="s">
        <v>1100</v>
      </c>
      <c r="E155" s="78">
        <v>52.385931999999997</v>
      </c>
      <c r="F155" s="78">
        <v>-0.63496344000000005</v>
      </c>
      <c r="G155" s="73" t="s">
        <v>1101</v>
      </c>
      <c r="I155" s="111">
        <v>8.7227059644888865</v>
      </c>
      <c r="J155" s="123" t="s">
        <v>109</v>
      </c>
    </row>
    <row r="156" spans="2:10" x14ac:dyDescent="0.3">
      <c r="B156" s="117"/>
      <c r="D156" s="10" t="s">
        <v>1102</v>
      </c>
      <c r="E156" s="78">
        <v>52.545397000000001</v>
      </c>
      <c r="F156" s="78">
        <v>-0.88071878999999997</v>
      </c>
      <c r="G156" s="73" t="s">
        <v>1103</v>
      </c>
      <c r="I156" s="111">
        <v>0.29432443438459438</v>
      </c>
      <c r="J156" s="123" t="s">
        <v>101</v>
      </c>
    </row>
    <row r="157" spans="2:10" x14ac:dyDescent="0.3">
      <c r="B157" s="117"/>
      <c r="D157" s="10" t="s">
        <v>1104</v>
      </c>
      <c r="E157" s="78">
        <v>52.604083000000003</v>
      </c>
      <c r="F157" s="78">
        <v>0.92273780999999999</v>
      </c>
      <c r="G157" s="73" t="s">
        <v>1105</v>
      </c>
      <c r="I157" s="111">
        <v>1.5318248971380024</v>
      </c>
      <c r="J157" s="123" t="s">
        <v>109</v>
      </c>
    </row>
    <row r="158" spans="2:10" x14ac:dyDescent="0.3">
      <c r="B158" s="117"/>
      <c r="D158" s="10" t="s">
        <v>1106</v>
      </c>
      <c r="E158" s="78">
        <v>52.342308000000003</v>
      </c>
      <c r="F158" s="78">
        <v>-0.94985377000000004</v>
      </c>
      <c r="G158" s="73" t="s">
        <v>1107</v>
      </c>
      <c r="I158" s="111">
        <v>13.993789016649352</v>
      </c>
      <c r="J158" s="123" t="s">
        <v>109</v>
      </c>
    </row>
    <row r="159" spans="2:10" x14ac:dyDescent="0.3">
      <c r="B159" s="117"/>
      <c r="D159" s="10" t="s">
        <v>1108</v>
      </c>
      <c r="E159" s="78">
        <v>53.129728999999998</v>
      </c>
      <c r="F159" s="78">
        <v>0.25543693000000001</v>
      </c>
      <c r="G159" s="73" t="s">
        <v>1109</v>
      </c>
      <c r="I159" s="111">
        <v>5.47844799456779</v>
      </c>
      <c r="J159" s="123" t="s">
        <v>109</v>
      </c>
    </row>
    <row r="160" spans="2:10" x14ac:dyDescent="0.3">
      <c r="B160" s="117"/>
      <c r="D160" s="10" t="s">
        <v>1110</v>
      </c>
      <c r="E160" s="78">
        <v>52.446525000000001</v>
      </c>
      <c r="F160" s="78">
        <v>0.75702035000000001</v>
      </c>
      <c r="G160" s="73" t="s">
        <v>1111</v>
      </c>
      <c r="I160" s="111">
        <v>1.9131088234998632</v>
      </c>
      <c r="J160" s="123" t="s">
        <v>109</v>
      </c>
    </row>
    <row r="161" spans="2:10" x14ac:dyDescent="0.3">
      <c r="B161" s="117"/>
      <c r="D161" s="10" t="s">
        <v>1112</v>
      </c>
      <c r="E161" s="78">
        <v>52.308123999999999</v>
      </c>
      <c r="F161" s="78">
        <v>-0.45664559999999998</v>
      </c>
      <c r="G161" s="73" t="s">
        <v>1113</v>
      </c>
      <c r="I161" s="111">
        <v>5.9266238378352405</v>
      </c>
      <c r="J161" s="123" t="s">
        <v>109</v>
      </c>
    </row>
    <row r="162" spans="2:10" x14ac:dyDescent="0.3">
      <c r="B162" s="117"/>
      <c r="D162" s="10" t="s">
        <v>1114</v>
      </c>
      <c r="E162" s="78">
        <v>51.970109000000001</v>
      </c>
      <c r="F162" s="78">
        <v>0.26440746999999998</v>
      </c>
      <c r="G162" s="73" t="s">
        <v>1115</v>
      </c>
      <c r="I162" s="111">
        <v>7.8330434696445455</v>
      </c>
      <c r="J162" s="123" t="s">
        <v>109</v>
      </c>
    </row>
    <row r="163" spans="2:10" x14ac:dyDescent="0.3">
      <c r="B163" s="117"/>
      <c r="D163" s="10" t="s">
        <v>1116</v>
      </c>
      <c r="E163" s="78">
        <v>52.515892000000001</v>
      </c>
      <c r="F163" s="78">
        <v>-0.59277031000000002</v>
      </c>
      <c r="G163" s="73" t="s">
        <v>1117</v>
      </c>
      <c r="I163" s="111">
        <v>1.9465547819526583</v>
      </c>
      <c r="J163" s="123" t="s">
        <v>109</v>
      </c>
    </row>
    <row r="164" spans="2:10" x14ac:dyDescent="0.3">
      <c r="B164" s="117"/>
      <c r="D164" s="10" t="s">
        <v>1118</v>
      </c>
      <c r="E164" s="78">
        <v>52.721134999999997</v>
      </c>
      <c r="F164" s="78">
        <v>-0.21171171999999999</v>
      </c>
      <c r="G164" s="73" t="s">
        <v>1119</v>
      </c>
      <c r="I164" s="111">
        <v>0.99000037020272658</v>
      </c>
      <c r="J164" s="123" t="s">
        <v>101</v>
      </c>
    </row>
    <row r="165" spans="2:10" x14ac:dyDescent="0.3">
      <c r="B165" s="117"/>
      <c r="D165" s="10" t="s">
        <v>1120</v>
      </c>
      <c r="E165" s="78">
        <v>52.716748000000003</v>
      </c>
      <c r="F165" s="78">
        <v>-0.20108305000000001</v>
      </c>
      <c r="G165" s="73" t="s">
        <v>1121</v>
      </c>
      <c r="I165" s="111">
        <v>9.8598685518839098</v>
      </c>
      <c r="J165" s="123" t="s">
        <v>109</v>
      </c>
    </row>
    <row r="166" spans="2:10" x14ac:dyDescent="0.3">
      <c r="B166" s="117"/>
      <c r="D166" s="10" t="s">
        <v>1122</v>
      </c>
      <c r="E166" s="78">
        <v>52.316094999999997</v>
      </c>
      <c r="F166" s="78">
        <v>1.2043161</v>
      </c>
      <c r="G166" s="73" t="s">
        <v>1123</v>
      </c>
      <c r="I166" s="111">
        <v>0.67560836074645525</v>
      </c>
      <c r="J166" s="123" t="s">
        <v>109</v>
      </c>
    </row>
    <row r="167" spans="2:10" x14ac:dyDescent="0.3">
      <c r="B167" s="117"/>
      <c r="D167" s="10" t="s">
        <v>1124</v>
      </c>
      <c r="E167" s="78">
        <v>52.564298000000001</v>
      </c>
      <c r="F167" s="78">
        <v>1.0205005</v>
      </c>
      <c r="G167" s="73" t="s">
        <v>1125</v>
      </c>
      <c r="I167" s="111">
        <v>1.4314870217796183</v>
      </c>
      <c r="J167" s="123" t="s">
        <v>109</v>
      </c>
    </row>
    <row r="168" spans="2:10" x14ac:dyDescent="0.3">
      <c r="B168" s="117"/>
      <c r="D168" s="10" t="s">
        <v>1126</v>
      </c>
      <c r="E168" s="78">
        <v>52.399231</v>
      </c>
      <c r="F168" s="78">
        <v>1.1897564</v>
      </c>
      <c r="G168" s="73" t="s">
        <v>1127</v>
      </c>
      <c r="I168" s="111">
        <v>32.221836373422526</v>
      </c>
      <c r="J168" s="123" t="s">
        <v>109</v>
      </c>
    </row>
    <row r="169" spans="2:10" x14ac:dyDescent="0.3">
      <c r="B169" s="117"/>
      <c r="D169" s="10" t="s">
        <v>1128</v>
      </c>
      <c r="E169" s="78">
        <v>52.477424999999997</v>
      </c>
      <c r="F169" s="78">
        <v>-0.86138886000000003</v>
      </c>
      <c r="G169" s="73" t="s">
        <v>1129</v>
      </c>
      <c r="I169" s="111">
        <v>0.28094605100347642</v>
      </c>
      <c r="J169" s="123" t="s">
        <v>101</v>
      </c>
    </row>
    <row r="170" spans="2:10" x14ac:dyDescent="0.3">
      <c r="B170" s="117"/>
      <c r="D170" s="10" t="s">
        <v>1130</v>
      </c>
      <c r="E170" s="78">
        <v>52.476585</v>
      </c>
      <c r="F170" s="78">
        <v>1.445751</v>
      </c>
      <c r="G170" s="73" t="s">
        <v>1131</v>
      </c>
      <c r="I170" s="111">
        <v>42.897786311554626</v>
      </c>
      <c r="J170" s="123" t="s">
        <v>105</v>
      </c>
    </row>
    <row r="171" spans="2:10" x14ac:dyDescent="0.3">
      <c r="B171" s="117"/>
      <c r="D171" s="10" t="s">
        <v>1132</v>
      </c>
      <c r="E171" s="78">
        <v>53.326864</v>
      </c>
      <c r="F171" s="78">
        <v>-0.15014147999999999</v>
      </c>
      <c r="G171" s="73" t="s">
        <v>1133</v>
      </c>
      <c r="I171" s="111">
        <v>5.1172316432776066</v>
      </c>
      <c r="J171" s="123" t="s">
        <v>109</v>
      </c>
    </row>
    <row r="172" spans="2:10" x14ac:dyDescent="0.3">
      <c r="B172" s="117"/>
      <c r="D172" s="10" t="s">
        <v>1134</v>
      </c>
      <c r="E172" s="78">
        <v>53.061943999999997</v>
      </c>
      <c r="F172" s="78">
        <v>-0.37703933000000001</v>
      </c>
      <c r="G172" s="73" t="s">
        <v>1135</v>
      </c>
      <c r="I172" s="111">
        <v>5.8797994960013273</v>
      </c>
      <c r="J172" s="123" t="s">
        <v>109</v>
      </c>
    </row>
    <row r="173" spans="2:10" x14ac:dyDescent="0.3">
      <c r="B173" s="117"/>
      <c r="D173" s="10" t="s">
        <v>1136</v>
      </c>
      <c r="E173" s="78">
        <v>53.619273999999997</v>
      </c>
      <c r="F173" s="78">
        <v>-0.63692316000000004</v>
      </c>
      <c r="G173" s="73" t="s">
        <v>1137</v>
      </c>
      <c r="I173" s="111">
        <v>2.0402034656204835</v>
      </c>
      <c r="J173" s="123" t="s">
        <v>109</v>
      </c>
    </row>
    <row r="174" spans="2:10" x14ac:dyDescent="0.3">
      <c r="B174" s="117"/>
      <c r="D174" s="10" t="s">
        <v>1138</v>
      </c>
      <c r="E174" s="78">
        <v>52.385117999999999</v>
      </c>
      <c r="F174" s="78">
        <v>-0.89241663999999998</v>
      </c>
      <c r="G174" s="73" t="s">
        <v>1139</v>
      </c>
      <c r="I174" s="111">
        <v>7.425002776520448</v>
      </c>
      <c r="J174" s="123" t="s">
        <v>109</v>
      </c>
    </row>
    <row r="175" spans="2:10" x14ac:dyDescent="0.3">
      <c r="B175" s="117"/>
      <c r="D175" s="10" t="s">
        <v>1140</v>
      </c>
      <c r="E175" s="78">
        <v>51.950339</v>
      </c>
      <c r="F175" s="78">
        <v>-0.76754560999999999</v>
      </c>
      <c r="G175" s="73" t="s">
        <v>1141</v>
      </c>
      <c r="I175" s="111">
        <v>11.752909800312098</v>
      </c>
      <c r="J175" s="123" t="s">
        <v>109</v>
      </c>
    </row>
    <row r="176" spans="2:10" x14ac:dyDescent="0.3">
      <c r="B176" s="117"/>
      <c r="D176" s="10" t="s">
        <v>1142</v>
      </c>
      <c r="E176" s="78">
        <v>52.120462000000003</v>
      </c>
      <c r="F176" s="78">
        <v>-0.59181950999999999</v>
      </c>
      <c r="G176" s="73" t="s">
        <v>1143</v>
      </c>
      <c r="I176" s="111">
        <v>0.1605406005734151</v>
      </c>
      <c r="J176" s="123" t="s">
        <v>109</v>
      </c>
    </row>
    <row r="177" spans="2:10" x14ac:dyDescent="0.3">
      <c r="B177" s="117"/>
      <c r="D177" s="10" t="s">
        <v>1144</v>
      </c>
      <c r="E177" s="78">
        <v>52.202663999999999</v>
      </c>
      <c r="F177" s="78">
        <v>0.37210357999999999</v>
      </c>
      <c r="G177" s="73" t="s">
        <v>1145</v>
      </c>
      <c r="I177" s="111">
        <v>21.54588643529042</v>
      </c>
      <c r="J177" s="123" t="s">
        <v>109</v>
      </c>
    </row>
    <row r="178" spans="2:10" x14ac:dyDescent="0.3">
      <c r="B178" s="117"/>
      <c r="D178" s="10" t="s">
        <v>1146</v>
      </c>
      <c r="E178" s="78">
        <v>52.229081999999998</v>
      </c>
      <c r="F178" s="78">
        <v>-0.29890725000000001</v>
      </c>
      <c r="G178" s="73" t="s">
        <v>1147</v>
      </c>
      <c r="I178" s="111">
        <v>2.4081090086012265</v>
      </c>
      <c r="J178" s="123" t="s">
        <v>101</v>
      </c>
    </row>
    <row r="179" spans="2:10" x14ac:dyDescent="0.3">
      <c r="B179" s="117"/>
      <c r="D179" s="10" t="s">
        <v>1148</v>
      </c>
      <c r="E179" s="78">
        <v>52.833514000000001</v>
      </c>
      <c r="F179" s="78">
        <v>-0.36089484999999999</v>
      </c>
      <c r="G179" s="73" t="s">
        <v>1149</v>
      </c>
      <c r="I179" s="111">
        <v>26.957442512952618</v>
      </c>
      <c r="J179" s="123" t="s">
        <v>109</v>
      </c>
    </row>
    <row r="180" spans="2:10" x14ac:dyDescent="0.3">
      <c r="B180" s="117"/>
      <c r="D180" s="10" t="s">
        <v>1150</v>
      </c>
      <c r="E180" s="78">
        <v>52.084414000000002</v>
      </c>
      <c r="F180" s="78">
        <v>-0.20224718999999999</v>
      </c>
      <c r="G180" s="73" t="s">
        <v>1151</v>
      </c>
      <c r="I180" s="111">
        <v>8.2076382043158471</v>
      </c>
      <c r="J180" s="123" t="s">
        <v>101</v>
      </c>
    </row>
    <row r="181" spans="2:10" x14ac:dyDescent="0.3">
      <c r="B181" s="117"/>
      <c r="D181" s="10" t="s">
        <v>1152</v>
      </c>
      <c r="E181" s="78">
        <v>51.908067000000003</v>
      </c>
      <c r="F181" s="78">
        <v>-0.80998829000000006</v>
      </c>
      <c r="G181" s="73" t="s">
        <v>1153</v>
      </c>
      <c r="I181" s="111">
        <v>0.48162180172024532</v>
      </c>
      <c r="J181" s="123" t="s">
        <v>109</v>
      </c>
    </row>
    <row r="182" spans="2:10" x14ac:dyDescent="0.3">
      <c r="B182" s="117"/>
      <c r="D182" s="10" t="s">
        <v>1154</v>
      </c>
      <c r="E182" s="78">
        <v>52.282266999999997</v>
      </c>
      <c r="F182" s="78">
        <v>1.6271589</v>
      </c>
      <c r="G182" s="73" t="s">
        <v>1155</v>
      </c>
      <c r="I182" s="111">
        <v>7.7260164025956017</v>
      </c>
      <c r="J182" s="123" t="s">
        <v>133</v>
      </c>
    </row>
    <row r="183" spans="2:10" x14ac:dyDescent="0.3">
      <c r="B183" s="117"/>
      <c r="D183" s="10" t="s">
        <v>1156</v>
      </c>
      <c r="E183" s="78">
        <v>52.096690000000002</v>
      </c>
      <c r="F183" s="78">
        <v>0.11958481999999999</v>
      </c>
      <c r="G183" s="73" t="s">
        <v>1157</v>
      </c>
      <c r="I183" s="111">
        <v>11.170950123233467</v>
      </c>
      <c r="J183" s="123" t="s">
        <v>109</v>
      </c>
    </row>
    <row r="184" spans="2:10" x14ac:dyDescent="0.3">
      <c r="B184" s="117"/>
      <c r="D184" s="10" t="s">
        <v>1158</v>
      </c>
      <c r="E184" s="78">
        <v>52.217770999999999</v>
      </c>
      <c r="F184" s="78">
        <v>1.267369</v>
      </c>
      <c r="G184" s="73" t="s">
        <v>1159</v>
      </c>
      <c r="I184" s="111">
        <v>3.8462852220714039</v>
      </c>
      <c r="J184" s="123" t="s">
        <v>101</v>
      </c>
    </row>
    <row r="185" spans="2:10" x14ac:dyDescent="0.3">
      <c r="B185" s="117"/>
      <c r="D185" s="10" t="s">
        <v>1160</v>
      </c>
      <c r="E185" s="78">
        <v>52.453935999999999</v>
      </c>
      <c r="F185" s="78">
        <v>1.4204254999999999</v>
      </c>
      <c r="G185" s="73" t="s">
        <v>1161</v>
      </c>
      <c r="I185" s="111">
        <v>18.595952899753918</v>
      </c>
      <c r="J185" s="123" t="s">
        <v>133</v>
      </c>
    </row>
    <row r="186" spans="2:10" x14ac:dyDescent="0.3">
      <c r="B186" s="117"/>
      <c r="D186" s="10" t="s">
        <v>1162</v>
      </c>
      <c r="E186" s="78">
        <v>52.740189999999998</v>
      </c>
      <c r="F186" s="78">
        <v>0.88374629999999998</v>
      </c>
      <c r="G186" s="73" t="s">
        <v>1163</v>
      </c>
      <c r="I186" s="111">
        <v>1.0167571369649624</v>
      </c>
      <c r="J186" s="123" t="s">
        <v>101</v>
      </c>
    </row>
    <row r="187" spans="2:10" x14ac:dyDescent="0.3">
      <c r="B187" s="117"/>
      <c r="D187" s="10" t="s">
        <v>1164</v>
      </c>
      <c r="E187" s="78">
        <v>52.572875000000003</v>
      </c>
      <c r="F187" s="78">
        <v>1.207166</v>
      </c>
      <c r="G187" s="73" t="s">
        <v>1165</v>
      </c>
      <c r="I187" s="111">
        <v>4.9031775091797201</v>
      </c>
      <c r="J187" s="123" t="s">
        <v>109</v>
      </c>
    </row>
    <row r="188" spans="2:10" x14ac:dyDescent="0.3">
      <c r="B188" s="117"/>
      <c r="D188" s="10" t="s">
        <v>1166</v>
      </c>
      <c r="E188" s="78">
        <v>52.309963000000003</v>
      </c>
      <c r="F188" s="78">
        <v>-1.0148659</v>
      </c>
      <c r="G188" s="73" t="s">
        <v>1167</v>
      </c>
      <c r="I188" s="111">
        <v>12.254599177104019</v>
      </c>
      <c r="J188" s="123" t="s">
        <v>109</v>
      </c>
    </row>
    <row r="189" spans="2:10" x14ac:dyDescent="0.3">
      <c r="B189" s="117"/>
      <c r="D189" s="10" t="s">
        <v>1168</v>
      </c>
      <c r="E189" s="78">
        <v>53.134976000000002</v>
      </c>
      <c r="F189" s="78">
        <v>-8.4532044000000008E-3</v>
      </c>
      <c r="G189" s="73" t="s">
        <v>1169</v>
      </c>
      <c r="I189" s="111">
        <v>15.0774380705199</v>
      </c>
      <c r="J189" s="123" t="s">
        <v>109</v>
      </c>
    </row>
    <row r="190" spans="2:10" x14ac:dyDescent="0.3">
      <c r="B190" s="117"/>
      <c r="D190" s="10" t="s">
        <v>1170</v>
      </c>
      <c r="E190" s="78">
        <v>52.519416999999997</v>
      </c>
      <c r="F190" s="78">
        <v>-0.92957221000000001</v>
      </c>
      <c r="G190" s="73" t="s">
        <v>1171</v>
      </c>
      <c r="I190" s="111">
        <v>8.5420977888437939</v>
      </c>
      <c r="J190" s="123" t="s">
        <v>105</v>
      </c>
    </row>
    <row r="191" spans="2:10" x14ac:dyDescent="0.3">
      <c r="B191" s="117"/>
      <c r="D191" s="10" t="s">
        <v>1172</v>
      </c>
      <c r="E191" s="78">
        <v>53.479897000000001</v>
      </c>
      <c r="F191" s="78">
        <v>-0.14017494999999999</v>
      </c>
      <c r="G191" s="73" t="s">
        <v>1173</v>
      </c>
      <c r="I191" s="111">
        <v>0.729121894270927</v>
      </c>
      <c r="J191" s="123" t="s">
        <v>101</v>
      </c>
    </row>
    <row r="192" spans="2:10" x14ac:dyDescent="0.3">
      <c r="B192" s="117"/>
      <c r="D192" s="10" t="s">
        <v>1174</v>
      </c>
      <c r="E192" s="78">
        <v>52.799185999999999</v>
      </c>
      <c r="F192" s="78">
        <v>1.4770084999999999</v>
      </c>
      <c r="G192" s="73" t="s">
        <v>1175</v>
      </c>
      <c r="I192" s="111">
        <v>5.1707451768020789</v>
      </c>
      <c r="J192" s="123" t="s">
        <v>109</v>
      </c>
    </row>
    <row r="193" spans="2:10" x14ac:dyDescent="0.3">
      <c r="B193" s="117"/>
      <c r="D193" s="10" t="s">
        <v>1176</v>
      </c>
      <c r="E193" s="78">
        <v>52.722383999999998</v>
      </c>
      <c r="F193" s="78">
        <v>0.50402837</v>
      </c>
      <c r="G193" s="73" t="s">
        <v>1177</v>
      </c>
      <c r="I193" s="111">
        <v>12.12081534329284</v>
      </c>
      <c r="J193" s="123" t="s">
        <v>109</v>
      </c>
    </row>
    <row r="194" spans="2:10" x14ac:dyDescent="0.3">
      <c r="B194" s="117"/>
      <c r="D194" s="10" t="s">
        <v>1178</v>
      </c>
      <c r="E194" s="78">
        <v>52.217550000000003</v>
      </c>
      <c r="F194" s="78">
        <v>-0.70014763999999996</v>
      </c>
      <c r="G194" s="73" t="s">
        <v>1179</v>
      </c>
      <c r="I194" s="111">
        <v>1.0502030954177572</v>
      </c>
      <c r="J194" s="123" t="s">
        <v>133</v>
      </c>
    </row>
    <row r="195" spans="2:10" x14ac:dyDescent="0.3">
      <c r="B195" s="117"/>
      <c r="D195" s="10" t="s">
        <v>1180</v>
      </c>
      <c r="E195" s="78">
        <v>52.628759000000002</v>
      </c>
      <c r="F195" s="78">
        <v>-0.50035339999999995</v>
      </c>
      <c r="G195" s="73" t="s">
        <v>1181</v>
      </c>
      <c r="I195" s="111">
        <v>18.582574516372798</v>
      </c>
      <c r="J195" s="123" t="s">
        <v>115</v>
      </c>
    </row>
    <row r="196" spans="2:10" x14ac:dyDescent="0.3">
      <c r="B196" s="117"/>
      <c r="D196" s="10" t="s">
        <v>1182</v>
      </c>
      <c r="E196" s="78">
        <v>52.333311000000002</v>
      </c>
      <c r="F196" s="78">
        <v>-0.32543906</v>
      </c>
      <c r="G196" s="73" t="s">
        <v>1183</v>
      </c>
      <c r="I196" s="111">
        <v>23.318522233288544</v>
      </c>
      <c r="J196" s="123" t="s">
        <v>109</v>
      </c>
    </row>
    <row r="197" spans="2:10" x14ac:dyDescent="0.3">
      <c r="B197" s="117"/>
      <c r="D197" s="10" t="s">
        <v>1184</v>
      </c>
      <c r="E197" s="78">
        <v>52.177261000000001</v>
      </c>
      <c r="F197" s="78">
        <v>1.3393022000000001</v>
      </c>
      <c r="G197" s="73" t="s">
        <v>1185</v>
      </c>
      <c r="I197" s="111">
        <v>2.6288523343896726</v>
      </c>
      <c r="J197" s="123" t="s">
        <v>101</v>
      </c>
    </row>
    <row r="198" spans="2:10" x14ac:dyDescent="0.3">
      <c r="B198" s="117"/>
      <c r="D198" s="10" t="s">
        <v>1186</v>
      </c>
      <c r="E198" s="78">
        <v>52.781809000000003</v>
      </c>
      <c r="F198" s="78">
        <v>-0.41977530000000002</v>
      </c>
      <c r="G198" s="73" t="s">
        <v>1187</v>
      </c>
      <c r="I198" s="111">
        <v>4.4616908576028287</v>
      </c>
      <c r="J198" s="123" t="s">
        <v>109</v>
      </c>
    </row>
    <row r="199" spans="2:10" x14ac:dyDescent="0.3">
      <c r="B199" s="117"/>
      <c r="D199" s="10" t="s">
        <v>1188</v>
      </c>
      <c r="E199" s="78">
        <v>52.871665999999998</v>
      </c>
      <c r="F199" s="78">
        <v>1.1079768000000001</v>
      </c>
      <c r="G199" s="73" t="s">
        <v>1189</v>
      </c>
      <c r="I199" s="111">
        <v>1.3445275298023514</v>
      </c>
      <c r="J199" s="123" t="s">
        <v>109</v>
      </c>
    </row>
    <row r="200" spans="2:10" x14ac:dyDescent="0.3">
      <c r="B200" s="117"/>
      <c r="D200" s="10" t="s">
        <v>1190</v>
      </c>
      <c r="E200" s="78">
        <v>52.841884999999998</v>
      </c>
      <c r="F200" s="78">
        <v>1.4438823000000001</v>
      </c>
      <c r="G200" s="73" t="s">
        <v>1191</v>
      </c>
      <c r="I200" s="111">
        <v>7.2845297510187113</v>
      </c>
      <c r="J200" s="123" t="s">
        <v>109</v>
      </c>
    </row>
    <row r="201" spans="2:10" x14ac:dyDescent="0.3">
      <c r="B201" s="117"/>
      <c r="D201" s="10" t="s">
        <v>1192</v>
      </c>
      <c r="E201" s="78">
        <v>53.275937999999996</v>
      </c>
      <c r="F201" s="78">
        <v>-1.0061500000000001</v>
      </c>
      <c r="G201" s="73" t="s">
        <v>1193</v>
      </c>
      <c r="I201" s="111">
        <v>7.3380432845431827</v>
      </c>
      <c r="J201" s="123" t="s">
        <v>109</v>
      </c>
    </row>
    <row r="202" spans="2:10" x14ac:dyDescent="0.3">
      <c r="B202" s="117"/>
      <c r="D202" s="10" t="s">
        <v>1194</v>
      </c>
      <c r="E202" s="78">
        <v>52.471615</v>
      </c>
      <c r="F202" s="78">
        <v>1.4924929</v>
      </c>
      <c r="G202" s="73" t="s">
        <v>1195</v>
      </c>
      <c r="I202" s="111">
        <v>27.686564407223546</v>
      </c>
      <c r="J202" s="123" t="s">
        <v>105</v>
      </c>
    </row>
    <row r="203" spans="2:10" x14ac:dyDescent="0.3">
      <c r="B203" s="117"/>
      <c r="D203" s="10" t="s">
        <v>1196</v>
      </c>
      <c r="E203" s="78">
        <v>52.041102000000002</v>
      </c>
      <c r="F203" s="78">
        <v>0.14140752000000001</v>
      </c>
      <c r="G203" s="73" t="s">
        <v>1197</v>
      </c>
      <c r="I203" s="111">
        <v>15.973789757054801</v>
      </c>
      <c r="J203" s="123" t="s">
        <v>109</v>
      </c>
    </row>
    <row r="204" spans="2:10" x14ac:dyDescent="0.3">
      <c r="B204" s="117"/>
      <c r="D204" s="10" t="s">
        <v>1198</v>
      </c>
      <c r="E204" s="78">
        <v>52.074525000000001</v>
      </c>
      <c r="F204" s="78">
        <v>1.0202952000000001</v>
      </c>
      <c r="G204" s="73" t="s">
        <v>1199</v>
      </c>
      <c r="I204" s="111">
        <v>13.385072572808486</v>
      </c>
      <c r="J204" s="123" t="s">
        <v>109</v>
      </c>
    </row>
    <row r="205" spans="2:10" x14ac:dyDescent="0.3">
      <c r="B205" s="117"/>
      <c r="D205" s="10" t="s">
        <v>1200</v>
      </c>
      <c r="E205" s="78">
        <v>52.538440999999999</v>
      </c>
      <c r="F205" s="78">
        <v>-0.40021754999999998</v>
      </c>
      <c r="G205" s="73" t="s">
        <v>1201</v>
      </c>
      <c r="I205" s="111">
        <v>12.903450771088238</v>
      </c>
      <c r="J205" s="123" t="s">
        <v>109</v>
      </c>
    </row>
    <row r="206" spans="2:10" x14ac:dyDescent="0.3">
      <c r="B206" s="117"/>
      <c r="D206" s="10" t="s">
        <v>1202</v>
      </c>
      <c r="E206" s="78">
        <v>52.388277000000002</v>
      </c>
      <c r="F206" s="78">
        <v>0.52754520000000005</v>
      </c>
      <c r="G206" s="73" t="s">
        <v>1203</v>
      </c>
      <c r="I206" s="111">
        <v>16.020614098888714</v>
      </c>
      <c r="J206" s="123" t="s">
        <v>101</v>
      </c>
    </row>
    <row r="207" spans="2:10" x14ac:dyDescent="0.3">
      <c r="B207" s="117"/>
      <c r="D207" s="10" t="s">
        <v>1204</v>
      </c>
      <c r="E207" s="78">
        <v>51.964784999999999</v>
      </c>
      <c r="F207" s="78">
        <v>1.2243166000000001</v>
      </c>
      <c r="G207" s="73" t="s">
        <v>1205</v>
      </c>
      <c r="I207" s="111">
        <v>0.62209482722198362</v>
      </c>
      <c r="J207" s="123" t="s">
        <v>109</v>
      </c>
    </row>
    <row r="208" spans="2:10" x14ac:dyDescent="0.3">
      <c r="B208" s="117"/>
      <c r="D208" s="10" t="s">
        <v>1206</v>
      </c>
      <c r="E208" s="78">
        <v>52.629660999999999</v>
      </c>
      <c r="F208" s="78">
        <v>-0.31340891999999998</v>
      </c>
      <c r="G208" s="73" t="s">
        <v>1207</v>
      </c>
      <c r="I208" s="111">
        <v>0.51506776017304012</v>
      </c>
      <c r="J208" s="123" t="s">
        <v>109</v>
      </c>
    </row>
    <row r="209" spans="2:10" x14ac:dyDescent="0.3">
      <c r="B209" s="117"/>
      <c r="D209" s="10" t="s">
        <v>1208</v>
      </c>
      <c r="E209" s="78">
        <v>52.009585000000001</v>
      </c>
      <c r="F209" s="78">
        <v>-1.1418197000000001</v>
      </c>
      <c r="G209" s="73" t="s">
        <v>1209</v>
      </c>
      <c r="I209" s="111">
        <v>10.675949938132105</v>
      </c>
      <c r="J209" s="123" t="s">
        <v>109</v>
      </c>
    </row>
    <row r="210" spans="2:10" x14ac:dyDescent="0.3">
      <c r="B210" s="117"/>
      <c r="D210" s="10" t="s">
        <v>1210</v>
      </c>
      <c r="E210" s="78">
        <v>52.214837000000003</v>
      </c>
      <c r="F210" s="78">
        <v>-1.1201749999999999</v>
      </c>
      <c r="G210" s="73" t="s">
        <v>1211</v>
      </c>
      <c r="I210" s="111">
        <v>8.2945976962931134</v>
      </c>
      <c r="J210" s="123" t="s">
        <v>105</v>
      </c>
    </row>
    <row r="211" spans="2:10" x14ac:dyDescent="0.3">
      <c r="B211" s="117"/>
      <c r="D211" s="10" t="s">
        <v>1212</v>
      </c>
      <c r="E211" s="78">
        <v>52.148139</v>
      </c>
      <c r="F211" s="78">
        <v>-0.24835314</v>
      </c>
      <c r="G211" s="73" t="s">
        <v>1213</v>
      </c>
      <c r="I211" s="111">
        <v>8.3882463799609379</v>
      </c>
      <c r="J211" s="123" t="s">
        <v>109</v>
      </c>
    </row>
    <row r="212" spans="2:10" x14ac:dyDescent="0.3">
      <c r="B212" s="117"/>
      <c r="D212" s="10" t="s">
        <v>1214</v>
      </c>
      <c r="E212" s="78">
        <v>53.490754000000003</v>
      </c>
      <c r="F212" s="78">
        <v>-1.0036982999999999</v>
      </c>
      <c r="G212" s="73" t="s">
        <v>1215</v>
      </c>
      <c r="I212" s="111">
        <v>19.739804678839498</v>
      </c>
      <c r="J212" s="123" t="s">
        <v>109</v>
      </c>
    </row>
    <row r="213" spans="2:10" x14ac:dyDescent="0.3">
      <c r="B213" s="117"/>
      <c r="D213" s="10" t="s">
        <v>1216</v>
      </c>
      <c r="E213" s="78">
        <v>53.371608999999999</v>
      </c>
      <c r="F213" s="78">
        <v>-0.43771307999999998</v>
      </c>
      <c r="G213" s="73" t="s">
        <v>1217</v>
      </c>
      <c r="I213" s="111">
        <v>6.8564214828229364</v>
      </c>
      <c r="J213" s="123" t="s">
        <v>109</v>
      </c>
    </row>
    <row r="214" spans="2:10" x14ac:dyDescent="0.3">
      <c r="B214" s="117"/>
      <c r="D214" s="10" t="s">
        <v>1218</v>
      </c>
      <c r="E214" s="78">
        <v>53.343781999999997</v>
      </c>
      <c r="F214" s="78">
        <v>-0.39336524</v>
      </c>
      <c r="G214" s="73" t="s">
        <v>1219</v>
      </c>
      <c r="I214" s="111">
        <v>6.2075698888387167</v>
      </c>
      <c r="J214" s="123" t="s">
        <v>109</v>
      </c>
    </row>
    <row r="215" spans="2:10" x14ac:dyDescent="0.3">
      <c r="B215" s="117"/>
      <c r="D215" s="10" t="s">
        <v>1220</v>
      </c>
      <c r="E215" s="78">
        <v>52.814388000000001</v>
      </c>
      <c r="F215" s="78">
        <v>1.3392837</v>
      </c>
      <c r="G215" s="73" t="s">
        <v>1221</v>
      </c>
      <c r="I215" s="111">
        <v>1.4916897469946486</v>
      </c>
      <c r="J215" s="123" t="s">
        <v>109</v>
      </c>
    </row>
    <row r="216" spans="2:10" x14ac:dyDescent="0.3">
      <c r="B216" s="117"/>
      <c r="D216" s="10" t="s">
        <v>1222</v>
      </c>
      <c r="E216" s="78">
        <v>53.048237</v>
      </c>
      <c r="F216" s="78">
        <v>-0.68200859999999996</v>
      </c>
      <c r="G216" s="73" t="s">
        <v>1223</v>
      </c>
      <c r="I216" s="111">
        <v>4.2075015733615873</v>
      </c>
      <c r="J216" s="123" t="s">
        <v>109</v>
      </c>
    </row>
    <row r="217" spans="2:10" x14ac:dyDescent="0.3">
      <c r="B217" s="117"/>
      <c r="D217" s="10" t="s">
        <v>1224</v>
      </c>
      <c r="E217" s="78">
        <v>52.409163999999997</v>
      </c>
      <c r="F217" s="78">
        <v>1.0381187999999999</v>
      </c>
      <c r="G217" s="73" t="s">
        <v>1225</v>
      </c>
      <c r="I217" s="111">
        <v>1.1104058206327878</v>
      </c>
      <c r="J217" s="123" t="s">
        <v>101</v>
      </c>
    </row>
    <row r="218" spans="2:10" x14ac:dyDescent="0.3">
      <c r="B218" s="117"/>
      <c r="D218" s="10" t="s">
        <v>1226</v>
      </c>
      <c r="E218" s="78">
        <v>52.126370000000001</v>
      </c>
      <c r="F218" s="78">
        <v>-0.73216457999999995</v>
      </c>
      <c r="G218" s="73" t="s">
        <v>1227</v>
      </c>
      <c r="I218" s="111">
        <v>2.1070953825260732</v>
      </c>
      <c r="J218" s="123" t="s">
        <v>109</v>
      </c>
    </row>
    <row r="219" spans="2:10" x14ac:dyDescent="0.3">
      <c r="B219" s="117"/>
      <c r="D219" s="10" t="s">
        <v>1228</v>
      </c>
      <c r="E219" s="78">
        <v>52.626569000000003</v>
      </c>
      <c r="F219" s="78">
        <v>0.48510631999999998</v>
      </c>
      <c r="G219" s="73" t="s">
        <v>1229</v>
      </c>
      <c r="I219" s="111">
        <v>7.4383811599015663</v>
      </c>
      <c r="J219" s="123" t="s">
        <v>109</v>
      </c>
    </row>
    <row r="220" spans="2:10" x14ac:dyDescent="0.3">
      <c r="B220" s="117"/>
      <c r="D220" s="10" t="s">
        <v>1230</v>
      </c>
      <c r="E220" s="78">
        <v>53.232802</v>
      </c>
      <c r="F220" s="78">
        <v>-0.42359340000000001</v>
      </c>
      <c r="G220" s="73" t="s">
        <v>1231</v>
      </c>
      <c r="I220" s="111">
        <v>17.86683100548299</v>
      </c>
      <c r="J220" s="123" t="s">
        <v>101</v>
      </c>
    </row>
    <row r="221" spans="2:10" x14ac:dyDescent="0.3">
      <c r="B221" s="117"/>
      <c r="D221" s="10" t="s">
        <v>1232</v>
      </c>
      <c r="E221" s="78">
        <v>52.809038000000001</v>
      </c>
      <c r="F221" s="78">
        <v>0.56836253999999997</v>
      </c>
      <c r="G221" s="73" t="s">
        <v>1233</v>
      </c>
      <c r="I221" s="111">
        <v>0.1270946421206203</v>
      </c>
      <c r="J221" s="123" t="s">
        <v>109</v>
      </c>
    </row>
    <row r="222" spans="2:10" x14ac:dyDescent="0.3">
      <c r="B222" s="117"/>
      <c r="D222" s="10" t="s">
        <v>1234</v>
      </c>
      <c r="E222" s="78">
        <v>52.434058</v>
      </c>
      <c r="F222" s="78">
        <v>1.3923968</v>
      </c>
      <c r="G222" s="73" t="s">
        <v>1235</v>
      </c>
      <c r="I222" s="111">
        <v>1.8796628650470686</v>
      </c>
      <c r="J222" s="123" t="s">
        <v>109</v>
      </c>
    </row>
    <row r="223" spans="2:10" x14ac:dyDescent="0.3">
      <c r="B223" s="117"/>
      <c r="D223" s="10" t="s">
        <v>1236</v>
      </c>
      <c r="E223" s="78">
        <v>52.571325000000002</v>
      </c>
      <c r="F223" s="78">
        <v>0.37277051999999999</v>
      </c>
      <c r="G223" s="73" t="s">
        <v>1237</v>
      </c>
      <c r="I223" s="111">
        <v>33.613188245058787</v>
      </c>
      <c r="J223" s="123" t="s">
        <v>109</v>
      </c>
    </row>
    <row r="224" spans="2:10" x14ac:dyDescent="0.3">
      <c r="B224" s="117"/>
      <c r="D224" s="10" t="s">
        <v>1238</v>
      </c>
      <c r="E224" s="78">
        <v>52.493507000000001</v>
      </c>
      <c r="F224" s="78">
        <v>1.1889178</v>
      </c>
      <c r="G224" s="73" t="s">
        <v>348</v>
      </c>
      <c r="I224" s="111">
        <v>38.061500719280495</v>
      </c>
      <c r="J224" s="123" t="s">
        <v>109</v>
      </c>
    </row>
    <row r="225" spans="2:10" x14ac:dyDescent="0.3">
      <c r="B225" s="117"/>
      <c r="D225" s="10" t="s">
        <v>1239</v>
      </c>
      <c r="E225" s="78">
        <v>52.883718000000002</v>
      </c>
      <c r="F225" s="78">
        <v>-4.2728414999999999E-2</v>
      </c>
      <c r="G225" s="73" t="s">
        <v>1240</v>
      </c>
      <c r="I225" s="111">
        <v>3.4181769538756304</v>
      </c>
      <c r="J225" s="123" t="s">
        <v>101</v>
      </c>
    </row>
    <row r="226" spans="2:10" x14ac:dyDescent="0.3">
      <c r="B226" s="117"/>
      <c r="D226" s="10" t="s">
        <v>1241</v>
      </c>
      <c r="E226" s="78">
        <v>52.558762999999999</v>
      </c>
      <c r="F226" s="78">
        <v>0.58857864000000004</v>
      </c>
      <c r="G226" s="73" t="s">
        <v>1242</v>
      </c>
      <c r="I226" s="111">
        <v>7.0102728917057924</v>
      </c>
      <c r="J226" s="123" t="s">
        <v>109</v>
      </c>
    </row>
    <row r="227" spans="2:10" x14ac:dyDescent="0.3">
      <c r="B227" s="117"/>
      <c r="D227" s="10" t="s">
        <v>1243</v>
      </c>
      <c r="E227" s="78">
        <v>51.600265</v>
      </c>
      <c r="F227" s="78">
        <v>0.88902424999999996</v>
      </c>
      <c r="G227" s="73" t="s">
        <v>1244</v>
      </c>
      <c r="I227" s="111">
        <v>1.3311491464212337</v>
      </c>
      <c r="J227" s="123" t="s">
        <v>109</v>
      </c>
    </row>
    <row r="228" spans="2:10" x14ac:dyDescent="0.3">
      <c r="B228" s="117"/>
      <c r="D228" s="10" t="s">
        <v>1245</v>
      </c>
      <c r="E228" s="78">
        <v>52.778402</v>
      </c>
      <c r="F228" s="78">
        <v>1.0000179</v>
      </c>
      <c r="G228" s="73" t="s">
        <v>1246</v>
      </c>
      <c r="I228" s="111">
        <v>32.362309398924261</v>
      </c>
      <c r="J228" s="123" t="s">
        <v>181</v>
      </c>
    </row>
    <row r="229" spans="2:10" x14ac:dyDescent="0.3">
      <c r="B229" s="117"/>
      <c r="D229" s="10" t="s">
        <v>1247</v>
      </c>
      <c r="E229" s="78">
        <v>52.015760999999998</v>
      </c>
      <c r="F229" s="78">
        <v>-0.96292138999999999</v>
      </c>
      <c r="G229" s="73" t="s">
        <v>1248</v>
      </c>
      <c r="I229" s="111">
        <v>8.6959491977266518E-2</v>
      </c>
      <c r="J229" s="123" t="s">
        <v>109</v>
      </c>
    </row>
    <row r="230" spans="2:10" x14ac:dyDescent="0.3">
      <c r="B230" s="117"/>
      <c r="D230" s="10" t="s">
        <v>1249</v>
      </c>
      <c r="E230" s="78">
        <v>52.070129999999999</v>
      </c>
      <c r="F230" s="78">
        <v>0.68172522999999996</v>
      </c>
      <c r="G230" s="73" t="s">
        <v>1250</v>
      </c>
      <c r="I230" s="111">
        <v>4.4550016659122695</v>
      </c>
      <c r="J230" s="123" t="s">
        <v>109</v>
      </c>
    </row>
    <row r="231" spans="2:10" x14ac:dyDescent="0.3">
      <c r="B231" s="117"/>
      <c r="D231" s="10" t="s">
        <v>1251</v>
      </c>
      <c r="E231" s="78">
        <v>52.508665999999998</v>
      </c>
      <c r="F231" s="78">
        <v>-0.95385034000000002</v>
      </c>
      <c r="G231" s="73" t="s">
        <v>1252</v>
      </c>
      <c r="I231" s="111">
        <v>18.375209573965471</v>
      </c>
      <c r="J231" s="123" t="s">
        <v>109</v>
      </c>
    </row>
    <row r="232" spans="2:10" x14ac:dyDescent="0.3">
      <c r="B232" s="117"/>
      <c r="D232" s="10" t="s">
        <v>1253</v>
      </c>
      <c r="E232" s="78">
        <v>52.600132000000002</v>
      </c>
      <c r="F232" s="78">
        <v>1.5801206000000001</v>
      </c>
      <c r="G232" s="73" t="s">
        <v>1254</v>
      </c>
      <c r="I232" s="111">
        <v>22.803454473115504</v>
      </c>
      <c r="J232" s="123" t="s">
        <v>115</v>
      </c>
    </row>
    <row r="233" spans="2:10" x14ac:dyDescent="0.3">
      <c r="B233" s="117"/>
      <c r="D233" s="10" t="s">
        <v>1255</v>
      </c>
      <c r="E233" s="78">
        <v>52.346798</v>
      </c>
      <c r="F233" s="78">
        <v>1.3329829</v>
      </c>
      <c r="G233" s="73" t="s">
        <v>1256</v>
      </c>
      <c r="I233" s="111">
        <v>0.3210812011468302</v>
      </c>
      <c r="J233" s="123" t="s">
        <v>109</v>
      </c>
    </row>
    <row r="234" spans="2:10" x14ac:dyDescent="0.3">
      <c r="B234" s="117"/>
      <c r="D234" s="10" t="s">
        <v>1257</v>
      </c>
      <c r="E234" s="78">
        <v>51.956701000000002</v>
      </c>
      <c r="F234" s="78">
        <v>-1.1151797999999999</v>
      </c>
      <c r="G234" s="73" t="s">
        <v>1258</v>
      </c>
      <c r="I234" s="111">
        <v>7.5186514601882743</v>
      </c>
      <c r="J234" s="123" t="s">
        <v>109</v>
      </c>
    </row>
    <row r="235" spans="2:10" x14ac:dyDescent="0.3">
      <c r="B235" s="117"/>
      <c r="D235" s="10" t="s">
        <v>1259</v>
      </c>
      <c r="E235" s="78">
        <v>53.085151000000003</v>
      </c>
      <c r="F235" s="78">
        <v>0.18710168999999999</v>
      </c>
      <c r="G235" s="73" t="s">
        <v>1260</v>
      </c>
      <c r="I235" s="111">
        <v>14.629262227252452</v>
      </c>
      <c r="J235" s="123" t="s">
        <v>109</v>
      </c>
    </row>
    <row r="236" spans="2:10" x14ac:dyDescent="0.3">
      <c r="B236" s="117"/>
      <c r="D236" s="10" t="s">
        <v>1261</v>
      </c>
      <c r="E236" s="78">
        <v>53.036127999999998</v>
      </c>
      <c r="F236" s="78">
        <v>-3.8367832999999997E-2</v>
      </c>
      <c r="G236" s="73" t="s">
        <v>1262</v>
      </c>
      <c r="I236" s="111">
        <v>2.1806764911222216</v>
      </c>
      <c r="J236" s="123" t="s">
        <v>109</v>
      </c>
    </row>
    <row r="237" spans="2:10" x14ac:dyDescent="0.3">
      <c r="B237" s="117"/>
      <c r="D237" s="10" t="s">
        <v>1263</v>
      </c>
      <c r="E237" s="78">
        <v>52.486924000000002</v>
      </c>
      <c r="F237" s="78">
        <v>1.2750682</v>
      </c>
      <c r="G237" s="73" t="s">
        <v>1264</v>
      </c>
      <c r="I237" s="111">
        <v>7.2176378341131207</v>
      </c>
      <c r="J237" s="123" t="s">
        <v>109</v>
      </c>
    </row>
    <row r="238" spans="2:10" x14ac:dyDescent="0.3">
      <c r="B238" s="117"/>
      <c r="D238" s="10" t="s">
        <v>1265</v>
      </c>
      <c r="E238" s="78">
        <v>51.954849000000003</v>
      </c>
      <c r="F238" s="78">
        <v>-1.2359964000000001</v>
      </c>
      <c r="G238" s="73" t="s">
        <v>1266</v>
      </c>
      <c r="I238" s="111">
        <v>7.465137926663802</v>
      </c>
      <c r="J238" s="123" t="s">
        <v>101</v>
      </c>
    </row>
    <row r="239" spans="2:10" x14ac:dyDescent="0.3">
      <c r="B239" s="117"/>
      <c r="D239" s="10" t="s">
        <v>1267</v>
      </c>
      <c r="E239" s="78">
        <v>53.046247999999999</v>
      </c>
      <c r="F239" s="78">
        <v>-0.59465274999999995</v>
      </c>
      <c r="G239" s="73" t="s">
        <v>1268</v>
      </c>
      <c r="I239" s="111">
        <v>8.7628411146322414</v>
      </c>
      <c r="J239" s="123" t="s">
        <v>109</v>
      </c>
    </row>
    <row r="240" spans="2:10" x14ac:dyDescent="0.3">
      <c r="B240" s="117"/>
      <c r="D240" s="10" t="s">
        <v>1269</v>
      </c>
      <c r="E240" s="78">
        <v>52.528190000000002</v>
      </c>
      <c r="F240" s="78">
        <v>1.1430646</v>
      </c>
      <c r="G240" s="73" t="s">
        <v>1270</v>
      </c>
      <c r="I240" s="111">
        <v>0.46155422664856838</v>
      </c>
      <c r="J240" s="123" t="s">
        <v>109</v>
      </c>
    </row>
    <row r="241" spans="2:10" x14ac:dyDescent="0.3">
      <c r="B241" s="117"/>
      <c r="D241" s="10" t="s">
        <v>1271</v>
      </c>
      <c r="E241" s="78">
        <v>52.397452999999999</v>
      </c>
      <c r="F241" s="78">
        <v>0.94660416000000003</v>
      </c>
      <c r="G241" s="73" t="s">
        <v>1272</v>
      </c>
      <c r="I241" s="111">
        <v>1.0903382455611108</v>
      </c>
      <c r="J241" s="123" t="s">
        <v>109</v>
      </c>
    </row>
    <row r="242" spans="2:10" x14ac:dyDescent="0.3">
      <c r="B242" s="117"/>
      <c r="D242" s="10" t="s">
        <v>1273</v>
      </c>
      <c r="E242" s="78">
        <v>52.394767000000002</v>
      </c>
      <c r="F242" s="78">
        <v>0.94613111000000005</v>
      </c>
      <c r="G242" s="73" t="s">
        <v>1274</v>
      </c>
      <c r="I242" s="111">
        <v>2.7960821266536464</v>
      </c>
      <c r="J242" s="123" t="s">
        <v>133</v>
      </c>
    </row>
    <row r="243" spans="2:10" x14ac:dyDescent="0.3">
      <c r="B243" s="117"/>
      <c r="D243" s="10" t="s">
        <v>1275</v>
      </c>
      <c r="E243" s="78">
        <v>52.392916</v>
      </c>
      <c r="F243" s="78">
        <v>0.94821279999999997</v>
      </c>
      <c r="G243" s="73" t="s">
        <v>1276</v>
      </c>
      <c r="I243" s="111">
        <v>0.63547321060310136</v>
      </c>
      <c r="J243" s="123" t="s">
        <v>109</v>
      </c>
    </row>
    <row r="244" spans="2:10" x14ac:dyDescent="0.3">
      <c r="B244" s="117"/>
      <c r="D244" s="10" t="s">
        <v>1277</v>
      </c>
      <c r="E244" s="78">
        <v>52.627581999999997</v>
      </c>
      <c r="F244" s="78">
        <v>0.98613857000000005</v>
      </c>
      <c r="G244" s="73" t="s">
        <v>1278</v>
      </c>
      <c r="I244" s="111">
        <v>0.83614896131987038</v>
      </c>
      <c r="J244" s="123" t="s">
        <v>109</v>
      </c>
    </row>
    <row r="245" spans="2:10" x14ac:dyDescent="0.3">
      <c r="B245" s="117"/>
      <c r="D245" s="10" t="s">
        <v>1279</v>
      </c>
      <c r="E245" s="78">
        <v>52.628579000000002</v>
      </c>
      <c r="F245" s="78">
        <v>0.97866914000000005</v>
      </c>
      <c r="G245" s="73" t="s">
        <v>1280</v>
      </c>
      <c r="I245" s="111">
        <v>0.80939219455763445</v>
      </c>
      <c r="J245" s="123" t="s">
        <v>109</v>
      </c>
    </row>
    <row r="246" spans="2:10" x14ac:dyDescent="0.3">
      <c r="B246" s="117"/>
      <c r="D246" s="10" t="s">
        <v>1281</v>
      </c>
      <c r="E246" s="78">
        <v>52.389857999999997</v>
      </c>
      <c r="F246" s="78">
        <v>0.90355923000000005</v>
      </c>
      <c r="G246" s="73" t="s">
        <v>1282</v>
      </c>
      <c r="I246" s="111">
        <v>0.5552029103163939</v>
      </c>
      <c r="J246" s="123" t="s">
        <v>109</v>
      </c>
    </row>
    <row r="247" spans="2:10" x14ac:dyDescent="0.3">
      <c r="B247" s="117"/>
      <c r="D247" s="10" t="s">
        <v>1283</v>
      </c>
      <c r="E247" s="78">
        <v>52.782409000000001</v>
      </c>
      <c r="F247" s="78">
        <v>0.90774677000000004</v>
      </c>
      <c r="G247" s="73" t="s">
        <v>1284</v>
      </c>
      <c r="I247" s="111">
        <v>1.0234463286555213</v>
      </c>
      <c r="J247" s="123" t="s">
        <v>109</v>
      </c>
    </row>
    <row r="248" spans="2:10" x14ac:dyDescent="0.3">
      <c r="B248" s="117"/>
      <c r="D248" s="10" t="s">
        <v>1285</v>
      </c>
      <c r="E248" s="78">
        <v>52.112102</v>
      </c>
      <c r="F248" s="78">
        <v>-0.76016983999999999</v>
      </c>
      <c r="G248" s="73" t="s">
        <v>1286</v>
      </c>
      <c r="I248" s="111">
        <v>0.52175695186359905</v>
      </c>
      <c r="J248" s="123" t="s">
        <v>109</v>
      </c>
    </row>
    <row r="249" spans="2:10" x14ac:dyDescent="0.3">
      <c r="B249" s="117"/>
      <c r="D249" s="10" t="s">
        <v>1287</v>
      </c>
      <c r="E249" s="78">
        <v>52.189571999999998</v>
      </c>
      <c r="F249" s="78">
        <v>-0.97203379999999995</v>
      </c>
      <c r="G249" s="73" t="s">
        <v>1288</v>
      </c>
      <c r="I249" s="111">
        <v>10.060544302600679</v>
      </c>
      <c r="J249" s="123" t="s">
        <v>109</v>
      </c>
    </row>
    <row r="250" spans="2:10" x14ac:dyDescent="0.3">
      <c r="B250" s="117"/>
      <c r="D250" s="10" t="s">
        <v>1289</v>
      </c>
      <c r="E250" s="78">
        <v>52.754404999999998</v>
      </c>
      <c r="F250" s="78">
        <v>0.56247866999999996</v>
      </c>
      <c r="G250" s="73" t="s">
        <v>1290</v>
      </c>
      <c r="I250" s="111">
        <v>4.2610151068860596</v>
      </c>
      <c r="J250" s="123" t="s">
        <v>109</v>
      </c>
    </row>
    <row r="251" spans="2:10" x14ac:dyDescent="0.3">
      <c r="B251" s="117"/>
      <c r="D251" s="10" t="s">
        <v>1291</v>
      </c>
      <c r="E251" s="78">
        <v>52.183138999999997</v>
      </c>
      <c r="F251" s="78">
        <v>0.84798987999999997</v>
      </c>
      <c r="G251" s="73" t="s">
        <v>1292</v>
      </c>
      <c r="I251" s="111">
        <v>8.7628411146322414</v>
      </c>
      <c r="J251" s="123" t="s">
        <v>109</v>
      </c>
    </row>
    <row r="252" spans="2:10" x14ac:dyDescent="0.3">
      <c r="B252" s="117"/>
      <c r="D252" s="10" t="s">
        <v>1293</v>
      </c>
      <c r="E252" s="78">
        <v>52.430931999999999</v>
      </c>
      <c r="F252" s="78">
        <v>-0.68667233000000005</v>
      </c>
      <c r="G252" s="73" t="s">
        <v>1294</v>
      </c>
      <c r="I252" s="111">
        <v>30.108051799205889</v>
      </c>
      <c r="J252" s="123" t="s">
        <v>109</v>
      </c>
    </row>
    <row r="253" spans="2:10" x14ac:dyDescent="0.3">
      <c r="B253" s="117"/>
      <c r="D253" s="10" t="s">
        <v>1295</v>
      </c>
      <c r="E253" s="78">
        <v>52.088371000000002</v>
      </c>
      <c r="F253" s="78">
        <v>1.5313793</v>
      </c>
      <c r="G253" s="73" t="s">
        <v>1296</v>
      </c>
      <c r="I253" s="111">
        <v>14.970411003470957</v>
      </c>
      <c r="J253" s="123" t="s">
        <v>109</v>
      </c>
    </row>
    <row r="254" spans="2:10" x14ac:dyDescent="0.3">
      <c r="B254" s="117"/>
      <c r="D254" s="10" t="s">
        <v>1297</v>
      </c>
      <c r="E254" s="78">
        <v>52.841766</v>
      </c>
      <c r="F254" s="78">
        <v>0.16742457999999999</v>
      </c>
      <c r="G254" s="73" t="s">
        <v>1298</v>
      </c>
      <c r="I254" s="111">
        <v>4.1004745063126435</v>
      </c>
      <c r="J254" s="123" t="s">
        <v>109</v>
      </c>
    </row>
    <row r="255" spans="2:10" x14ac:dyDescent="0.3">
      <c r="B255" s="117"/>
      <c r="D255" s="10" t="s">
        <v>1299</v>
      </c>
      <c r="E255" s="78">
        <v>52.814525000000003</v>
      </c>
      <c r="F255" s="78">
        <v>9.7212947999999993E-2</v>
      </c>
      <c r="G255" s="73" t="s">
        <v>1300</v>
      </c>
      <c r="I255" s="111">
        <v>0.93648683667825472</v>
      </c>
      <c r="J255" s="123" t="s">
        <v>109</v>
      </c>
    </row>
    <row r="256" spans="2:10" x14ac:dyDescent="0.3">
      <c r="B256" s="117"/>
      <c r="D256" s="10" t="s">
        <v>1301</v>
      </c>
      <c r="E256" s="78">
        <v>52.020561999999998</v>
      </c>
      <c r="F256" s="78">
        <v>0.64668972999999996</v>
      </c>
      <c r="G256" s="73" t="s">
        <v>1302</v>
      </c>
      <c r="I256" s="111">
        <v>2.3211495166239602</v>
      </c>
      <c r="J256" s="123" t="s">
        <v>109</v>
      </c>
    </row>
    <row r="257" spans="2:10" x14ac:dyDescent="0.3">
      <c r="B257" s="117"/>
      <c r="D257" s="10" t="s">
        <v>1303</v>
      </c>
      <c r="E257" s="78">
        <v>52.227142999999998</v>
      </c>
      <c r="F257" s="78">
        <v>1.0309415</v>
      </c>
      <c r="G257" s="73" t="s">
        <v>1304</v>
      </c>
      <c r="I257" s="111">
        <v>0.36790554298074302</v>
      </c>
      <c r="J257" s="123" t="s">
        <v>109</v>
      </c>
    </row>
    <row r="258" spans="2:10" x14ac:dyDescent="0.3">
      <c r="B258" s="117"/>
      <c r="D258" s="10" t="s">
        <v>1305</v>
      </c>
      <c r="E258" s="78">
        <v>53.017992</v>
      </c>
      <c r="F258" s="78">
        <v>-7.2914679999999996E-2</v>
      </c>
      <c r="G258" s="73" t="s">
        <v>1306</v>
      </c>
      <c r="I258" s="111">
        <v>8.3681788048892631</v>
      </c>
      <c r="J258" s="123" t="s">
        <v>109</v>
      </c>
    </row>
    <row r="259" spans="2:10" x14ac:dyDescent="0.3">
      <c r="B259" s="117"/>
      <c r="D259" s="10" t="s">
        <v>1307</v>
      </c>
      <c r="E259" s="78">
        <v>52.303936</v>
      </c>
      <c r="F259" s="78">
        <v>1.0488038</v>
      </c>
      <c r="G259" s="73" t="s">
        <v>1308</v>
      </c>
      <c r="I259" s="111">
        <v>17.532371420955041</v>
      </c>
      <c r="J259" s="123" t="s">
        <v>109</v>
      </c>
    </row>
    <row r="260" spans="2:10" x14ac:dyDescent="0.3">
      <c r="B260" s="117"/>
      <c r="D260" s="10" t="s">
        <v>1309</v>
      </c>
      <c r="E260" s="78">
        <v>52.419347999999999</v>
      </c>
      <c r="F260" s="78">
        <v>1.154641</v>
      </c>
      <c r="G260" s="73" t="s">
        <v>1310</v>
      </c>
      <c r="I260" s="111">
        <v>0.82277057793875241</v>
      </c>
      <c r="J260" s="123" t="s">
        <v>109</v>
      </c>
    </row>
    <row r="261" spans="2:10" x14ac:dyDescent="0.3">
      <c r="B261" s="117"/>
      <c r="D261" s="10" t="s">
        <v>1311</v>
      </c>
      <c r="E261" s="78">
        <v>52.428519999999999</v>
      </c>
      <c r="F261" s="78">
        <v>1.1472926999999999</v>
      </c>
      <c r="G261" s="73" t="s">
        <v>1312</v>
      </c>
      <c r="I261" s="111">
        <v>1.0435139037271981</v>
      </c>
      <c r="J261" s="123" t="s">
        <v>109</v>
      </c>
    </row>
    <row r="262" spans="2:10" x14ac:dyDescent="0.3">
      <c r="B262" s="117"/>
      <c r="D262" s="10" t="s">
        <v>1313</v>
      </c>
      <c r="E262" s="78">
        <v>53.404308</v>
      </c>
      <c r="F262" s="78">
        <v>-0.49187298000000002</v>
      </c>
      <c r="G262" s="73" t="s">
        <v>1314</v>
      </c>
      <c r="I262" s="111">
        <v>6.2543942306726299</v>
      </c>
      <c r="J262" s="123" t="s">
        <v>101</v>
      </c>
    </row>
    <row r="263" spans="2:10" x14ac:dyDescent="0.3">
      <c r="B263" s="117"/>
      <c r="D263" s="10" t="s">
        <v>1315</v>
      </c>
      <c r="E263" s="78">
        <v>53.378646000000003</v>
      </c>
      <c r="F263" s="78">
        <v>-0.58388362999999999</v>
      </c>
      <c r="G263" s="73" t="s">
        <v>1316</v>
      </c>
      <c r="I263" s="111">
        <v>10.053855110910122</v>
      </c>
      <c r="J263" s="123" t="s">
        <v>109</v>
      </c>
    </row>
    <row r="264" spans="2:10" x14ac:dyDescent="0.3">
      <c r="B264" s="117"/>
      <c r="D264" s="10" t="s">
        <v>1317</v>
      </c>
      <c r="E264" s="78">
        <v>52.553147000000003</v>
      </c>
      <c r="F264" s="78">
        <v>-0.90190809000000005</v>
      </c>
      <c r="G264" s="73" t="s">
        <v>1318</v>
      </c>
      <c r="I264" s="111">
        <v>1.1772977375383775</v>
      </c>
      <c r="J264" s="123" t="s">
        <v>109</v>
      </c>
    </row>
    <row r="265" spans="2:10" x14ac:dyDescent="0.3">
      <c r="B265" s="117"/>
      <c r="D265" s="10" t="s">
        <v>1319</v>
      </c>
      <c r="E265" s="78">
        <v>52.580522000000002</v>
      </c>
      <c r="F265" s="78">
        <v>-0.89694434000000001</v>
      </c>
      <c r="G265" s="73" t="s">
        <v>1320</v>
      </c>
      <c r="I265" s="111">
        <v>0.54851371862583498</v>
      </c>
      <c r="J265" s="123" t="s">
        <v>101</v>
      </c>
    </row>
    <row r="266" spans="2:10" x14ac:dyDescent="0.3">
      <c r="B266" s="117"/>
      <c r="D266" s="10" t="s">
        <v>1321</v>
      </c>
      <c r="E266" s="78">
        <v>51.784995000000002</v>
      </c>
      <c r="F266" s="78">
        <v>0.36143419999999998</v>
      </c>
      <c r="G266" s="73" t="s">
        <v>1322</v>
      </c>
      <c r="I266" s="111">
        <v>3.3178390785172458</v>
      </c>
      <c r="J266" s="123" t="s">
        <v>101</v>
      </c>
    </row>
    <row r="267" spans="2:10" x14ac:dyDescent="0.3">
      <c r="B267" s="117"/>
      <c r="D267" s="10" t="s">
        <v>1323</v>
      </c>
      <c r="E267" s="78">
        <v>52.587135000000004</v>
      </c>
      <c r="F267" s="78">
        <v>0.58642707000000005</v>
      </c>
      <c r="G267" s="73" t="s">
        <v>1324</v>
      </c>
      <c r="I267" s="111">
        <v>9.4116927086164601</v>
      </c>
      <c r="J267" s="123" t="s">
        <v>109</v>
      </c>
    </row>
    <row r="268" spans="2:10" x14ac:dyDescent="0.3">
      <c r="B268" s="117"/>
      <c r="D268" s="10" t="s">
        <v>1325</v>
      </c>
      <c r="E268" s="78">
        <v>52.154567</v>
      </c>
      <c r="F268" s="78">
        <v>1.1576017999999999</v>
      </c>
      <c r="G268" s="73" t="s">
        <v>1326</v>
      </c>
      <c r="I268" s="111">
        <v>0.3210812011468302</v>
      </c>
      <c r="J268" s="123" t="s">
        <v>109</v>
      </c>
    </row>
    <row r="269" spans="2:10" x14ac:dyDescent="0.3">
      <c r="B269" s="117"/>
      <c r="D269" s="10" t="s">
        <v>1327</v>
      </c>
      <c r="E269" s="78">
        <v>51.931953999999998</v>
      </c>
      <c r="F269" s="78">
        <v>0.59128115000000003</v>
      </c>
      <c r="G269" s="73" t="s">
        <v>1328</v>
      </c>
      <c r="I269" s="111">
        <v>23.47906283386196</v>
      </c>
      <c r="J269" s="123" t="s">
        <v>109</v>
      </c>
    </row>
    <row r="270" spans="2:10" x14ac:dyDescent="0.3">
      <c r="B270" s="117"/>
      <c r="D270" s="10" t="s">
        <v>1329</v>
      </c>
      <c r="E270" s="78">
        <v>52.405783999999997</v>
      </c>
      <c r="F270" s="78">
        <v>-0.64905122999999998</v>
      </c>
      <c r="G270" s="73" t="s">
        <v>1330</v>
      </c>
      <c r="I270" s="111">
        <v>2.0402034656204835</v>
      </c>
      <c r="J270" s="123" t="s">
        <v>101</v>
      </c>
    </row>
    <row r="271" spans="2:10" x14ac:dyDescent="0.3">
      <c r="B271" s="117"/>
      <c r="D271" s="10" t="s">
        <v>1331</v>
      </c>
      <c r="E271" s="78">
        <v>53.523927999999998</v>
      </c>
      <c r="F271" s="78">
        <v>-0.36000588</v>
      </c>
      <c r="G271" s="73" t="s">
        <v>1332</v>
      </c>
      <c r="I271" s="111">
        <v>5.3513533524471706</v>
      </c>
      <c r="J271" s="123" t="s">
        <v>101</v>
      </c>
    </row>
    <row r="272" spans="2:10" x14ac:dyDescent="0.3">
      <c r="B272" s="117"/>
      <c r="D272" s="10" t="s">
        <v>1333</v>
      </c>
      <c r="E272" s="78">
        <v>52.864328</v>
      </c>
      <c r="F272" s="78">
        <v>0.62229374999999998</v>
      </c>
      <c r="G272" s="73" t="s">
        <v>1334</v>
      </c>
      <c r="I272" s="111">
        <v>3.1037849444193584</v>
      </c>
      <c r="J272" s="123" t="s">
        <v>109</v>
      </c>
    </row>
    <row r="273" spans="2:10" x14ac:dyDescent="0.3">
      <c r="B273" s="117"/>
      <c r="D273" s="10" t="s">
        <v>1335</v>
      </c>
      <c r="E273" s="78">
        <v>52.115997</v>
      </c>
      <c r="F273" s="78">
        <v>0.98102606000000003</v>
      </c>
      <c r="G273" s="73" t="s">
        <v>1336</v>
      </c>
      <c r="I273" s="111">
        <v>0.11371625873950238</v>
      </c>
      <c r="J273" s="123" t="s">
        <v>109</v>
      </c>
    </row>
    <row r="274" spans="2:10" x14ac:dyDescent="0.3">
      <c r="B274" s="117"/>
      <c r="D274" s="10" t="s">
        <v>1337</v>
      </c>
      <c r="E274" s="78">
        <v>51.960385000000002</v>
      </c>
      <c r="F274" s="78">
        <v>-0.68227409999999999</v>
      </c>
      <c r="G274" s="73" t="s">
        <v>1338</v>
      </c>
      <c r="I274" s="111">
        <v>13.244599547306747</v>
      </c>
      <c r="J274" s="123" t="s">
        <v>109</v>
      </c>
    </row>
    <row r="275" spans="2:10" x14ac:dyDescent="0.3">
      <c r="B275" s="117"/>
      <c r="D275" s="10" t="s">
        <v>1339</v>
      </c>
      <c r="E275" s="78">
        <v>51.892795999999997</v>
      </c>
      <c r="F275" s="78">
        <v>1.0259662000000001</v>
      </c>
      <c r="G275" s="73" t="s">
        <v>1340</v>
      </c>
      <c r="I275" s="111">
        <v>15.692843706051328</v>
      </c>
      <c r="J275" s="123" t="s">
        <v>101</v>
      </c>
    </row>
    <row r="276" spans="2:10" x14ac:dyDescent="0.3">
      <c r="B276" s="117"/>
      <c r="D276" s="10" t="s">
        <v>1341</v>
      </c>
      <c r="E276" s="78">
        <v>52.672083000000001</v>
      </c>
      <c r="F276" s="78">
        <v>-0.51531676999999998</v>
      </c>
      <c r="G276" s="73" t="s">
        <v>1342</v>
      </c>
      <c r="I276" s="111">
        <v>6.9968945083246759</v>
      </c>
      <c r="J276" s="123" t="s">
        <v>109</v>
      </c>
    </row>
    <row r="277" spans="2:10" x14ac:dyDescent="0.3">
      <c r="B277" s="117"/>
      <c r="D277" s="10" t="s">
        <v>1343</v>
      </c>
      <c r="E277" s="78">
        <v>52.583392000000003</v>
      </c>
      <c r="F277" s="78">
        <v>0.73067603999999997</v>
      </c>
      <c r="G277" s="73" t="s">
        <v>1344</v>
      </c>
      <c r="I277" s="111">
        <v>5.4115560776622003</v>
      </c>
      <c r="J277" s="123" t="s">
        <v>109</v>
      </c>
    </row>
    <row r="278" spans="2:10" x14ac:dyDescent="0.3">
      <c r="B278" s="117"/>
      <c r="D278" s="10" t="s">
        <v>1345</v>
      </c>
      <c r="E278" s="78">
        <v>52.268942000000003</v>
      </c>
      <c r="F278" s="78">
        <v>-0.71330019</v>
      </c>
      <c r="G278" s="73" t="s">
        <v>1346</v>
      </c>
      <c r="I278" s="111">
        <v>21.833521677984454</v>
      </c>
      <c r="J278" s="123" t="s">
        <v>109</v>
      </c>
    </row>
    <row r="279" spans="2:10" x14ac:dyDescent="0.3">
      <c r="B279" s="117"/>
      <c r="D279" s="10" t="s">
        <v>1347</v>
      </c>
      <c r="E279" s="78">
        <v>52.701022999999999</v>
      </c>
      <c r="F279" s="78">
        <v>0.76895444999999996</v>
      </c>
      <c r="G279" s="73" t="s">
        <v>1348</v>
      </c>
      <c r="I279" s="111">
        <v>0.14047302550173821</v>
      </c>
      <c r="J279" s="123" t="s">
        <v>109</v>
      </c>
    </row>
    <row r="280" spans="2:10" x14ac:dyDescent="0.3">
      <c r="B280" s="117"/>
      <c r="D280" s="10" t="s">
        <v>1349</v>
      </c>
      <c r="E280" s="78">
        <v>52.696637000000003</v>
      </c>
      <c r="F280" s="78">
        <v>0.77193305999999995</v>
      </c>
      <c r="G280" s="73" t="s">
        <v>1350</v>
      </c>
      <c r="I280" s="111">
        <v>1.3980410633268232</v>
      </c>
      <c r="J280" s="123" t="s">
        <v>109</v>
      </c>
    </row>
    <row r="281" spans="2:10" x14ac:dyDescent="0.3">
      <c r="B281" s="117"/>
      <c r="D281" s="10" t="s">
        <v>1351</v>
      </c>
      <c r="E281" s="78">
        <v>52.524338999999998</v>
      </c>
      <c r="F281" s="78">
        <v>-0.74417449999999996</v>
      </c>
      <c r="G281" s="73" t="s">
        <v>1352</v>
      </c>
      <c r="I281" s="111">
        <v>23.713184543031524</v>
      </c>
      <c r="J281" s="123" t="s">
        <v>105</v>
      </c>
    </row>
    <row r="282" spans="2:10" x14ac:dyDescent="0.3">
      <c r="B282" s="117"/>
      <c r="D282" s="10" t="s">
        <v>1353</v>
      </c>
      <c r="E282" s="78">
        <v>52.540424999999999</v>
      </c>
      <c r="F282" s="78">
        <v>0.98316643000000004</v>
      </c>
      <c r="G282" s="73" t="s">
        <v>1354</v>
      </c>
      <c r="I282" s="111">
        <v>12.328180285700169</v>
      </c>
      <c r="J282" s="123" t="s">
        <v>109</v>
      </c>
    </row>
    <row r="283" spans="2:10" x14ac:dyDescent="0.3">
      <c r="B283" s="117"/>
      <c r="D283" s="10" t="s">
        <v>1355</v>
      </c>
      <c r="E283" s="78">
        <v>52.373804999999997</v>
      </c>
      <c r="F283" s="78">
        <v>0.33954088999999998</v>
      </c>
      <c r="G283" s="73" t="s">
        <v>1356</v>
      </c>
      <c r="I283" s="111">
        <v>0.78263542779539863</v>
      </c>
      <c r="J283" s="123" t="s">
        <v>101</v>
      </c>
    </row>
    <row r="284" spans="2:10" x14ac:dyDescent="0.3">
      <c r="B284" s="117"/>
      <c r="D284" s="10" t="s">
        <v>1357</v>
      </c>
      <c r="E284" s="78">
        <v>52.428297999999998</v>
      </c>
      <c r="F284" s="78">
        <v>-0.35405283999999998</v>
      </c>
      <c r="G284" s="73" t="s">
        <v>1358</v>
      </c>
      <c r="I284" s="111">
        <v>6.6557457321061673</v>
      </c>
      <c r="J284" s="123" t="s">
        <v>105</v>
      </c>
    </row>
    <row r="285" spans="2:10" x14ac:dyDescent="0.3">
      <c r="B285" s="117"/>
      <c r="D285" s="10" t="s">
        <v>1359</v>
      </c>
      <c r="E285" s="78">
        <v>52.490006000000001</v>
      </c>
      <c r="F285" s="78">
        <v>0.87662430000000002</v>
      </c>
      <c r="G285" s="73" t="s">
        <v>1360</v>
      </c>
      <c r="I285" s="111">
        <v>11.966963934409986</v>
      </c>
      <c r="J285" s="123" t="s">
        <v>109</v>
      </c>
    </row>
    <row r="286" spans="2:10" x14ac:dyDescent="0.3">
      <c r="B286" s="117"/>
      <c r="D286" s="10" t="s">
        <v>1361</v>
      </c>
      <c r="E286" s="78">
        <v>51.969133999999997</v>
      </c>
      <c r="F286" s="78">
        <v>-0.87576962999999997</v>
      </c>
      <c r="G286" s="73" t="s">
        <v>1362</v>
      </c>
      <c r="I286" s="111">
        <v>16.435343983703373</v>
      </c>
      <c r="J286" s="123" t="s">
        <v>101</v>
      </c>
    </row>
    <row r="287" spans="2:10" x14ac:dyDescent="0.3">
      <c r="B287" s="117"/>
      <c r="D287" s="10" t="s">
        <v>1363</v>
      </c>
      <c r="E287" s="78">
        <v>52.077167000000003</v>
      </c>
      <c r="F287" s="78">
        <v>-0.75544692999999996</v>
      </c>
      <c r="G287" s="73" t="s">
        <v>1364</v>
      </c>
      <c r="I287" s="111">
        <v>0.8428381530104293</v>
      </c>
      <c r="J287" s="123" t="s">
        <v>109</v>
      </c>
    </row>
    <row r="288" spans="2:10" x14ac:dyDescent="0.3">
      <c r="B288" s="117"/>
      <c r="D288" s="10" t="s">
        <v>1365</v>
      </c>
      <c r="E288" s="78">
        <v>51.972194999999999</v>
      </c>
      <c r="F288" s="78">
        <v>0.63393622000000005</v>
      </c>
      <c r="G288" s="73" t="s">
        <v>1366</v>
      </c>
      <c r="I288" s="111">
        <v>0.82945976962931145</v>
      </c>
      <c r="J288" s="123" t="s">
        <v>109</v>
      </c>
    </row>
    <row r="289" spans="2:10" x14ac:dyDescent="0.3">
      <c r="B289" s="117"/>
      <c r="D289" s="10" t="s">
        <v>1367</v>
      </c>
      <c r="E289" s="78">
        <v>52.435108</v>
      </c>
      <c r="F289" s="78">
        <v>-0.92190744000000002</v>
      </c>
      <c r="G289" s="73" t="s">
        <v>1368</v>
      </c>
      <c r="I289" s="111">
        <v>11.706085458478185</v>
      </c>
      <c r="J289" s="123" t="s">
        <v>109</v>
      </c>
    </row>
    <row r="290" spans="2:10" x14ac:dyDescent="0.3">
      <c r="B290" s="117"/>
      <c r="D290" s="10" t="s">
        <v>1369</v>
      </c>
      <c r="E290" s="78">
        <v>52.866633999999998</v>
      </c>
      <c r="F290" s="78">
        <v>-0.61814208999999998</v>
      </c>
      <c r="G290" s="73" t="s">
        <v>1370</v>
      </c>
      <c r="I290" s="111">
        <v>6.4617591730799582</v>
      </c>
      <c r="J290" s="123" t="s">
        <v>109</v>
      </c>
    </row>
    <row r="291" spans="2:10" x14ac:dyDescent="0.3">
      <c r="B291" s="117"/>
      <c r="D291" s="10" t="s">
        <v>1371</v>
      </c>
      <c r="E291" s="78">
        <v>52.002212999999998</v>
      </c>
      <c r="F291" s="78">
        <v>0.37573756000000003</v>
      </c>
      <c r="G291" s="73" t="s">
        <v>1372</v>
      </c>
      <c r="I291" s="111">
        <v>17.445411928977773</v>
      </c>
      <c r="J291" s="123" t="s">
        <v>109</v>
      </c>
    </row>
    <row r="292" spans="2:10" x14ac:dyDescent="0.3">
      <c r="B292" s="117"/>
      <c r="D292" s="10" t="s">
        <v>1373</v>
      </c>
      <c r="E292" s="78">
        <v>51.894728000000001</v>
      </c>
      <c r="F292" s="78">
        <v>0.74568842000000002</v>
      </c>
      <c r="G292" s="73" t="s">
        <v>1374</v>
      </c>
      <c r="I292" s="111">
        <v>12.528856036416936</v>
      </c>
      <c r="J292" s="123" t="s">
        <v>109</v>
      </c>
    </row>
    <row r="293" spans="2:10" x14ac:dyDescent="0.3">
      <c r="B293" s="117"/>
      <c r="D293" s="10" t="s">
        <v>1375</v>
      </c>
      <c r="E293" s="78">
        <v>52.910702999999998</v>
      </c>
      <c r="F293" s="78">
        <v>0.87572874000000001</v>
      </c>
      <c r="G293" s="73" t="s">
        <v>1376</v>
      </c>
      <c r="I293" s="111">
        <v>21.24487280921527</v>
      </c>
      <c r="J293" s="123" t="s">
        <v>109</v>
      </c>
    </row>
    <row r="294" spans="2:10" x14ac:dyDescent="0.3">
      <c r="B294" s="117"/>
      <c r="D294" s="10" t="s">
        <v>1377</v>
      </c>
      <c r="E294" s="78">
        <v>51.796961000000003</v>
      </c>
      <c r="F294" s="78">
        <v>0.85250179999999998</v>
      </c>
      <c r="G294" s="73" t="s">
        <v>1378</v>
      </c>
      <c r="I294" s="111">
        <v>2.1940548745033399</v>
      </c>
      <c r="J294" s="123" t="s">
        <v>109</v>
      </c>
    </row>
    <row r="295" spans="2:10" x14ac:dyDescent="0.3">
      <c r="B295" s="117"/>
      <c r="D295" s="10" t="s">
        <v>1379</v>
      </c>
      <c r="E295" s="78">
        <v>52.134731000000002</v>
      </c>
      <c r="F295" s="78">
        <v>-1.0253099000000001</v>
      </c>
      <c r="G295" s="73" t="s">
        <v>1380</v>
      </c>
      <c r="I295" s="111">
        <v>29.900686856798565</v>
      </c>
      <c r="J295" s="123" t="s">
        <v>109</v>
      </c>
    </row>
    <row r="296" spans="2:10" x14ac:dyDescent="0.3">
      <c r="B296" s="117"/>
      <c r="D296" s="10" t="s">
        <v>1381</v>
      </c>
      <c r="E296" s="78">
        <v>51.918537999999998</v>
      </c>
      <c r="F296" s="78">
        <v>0.65653512000000003</v>
      </c>
      <c r="G296" s="73" t="s">
        <v>1382</v>
      </c>
      <c r="I296" s="111">
        <v>5.7995291957146202</v>
      </c>
      <c r="J296" s="123" t="s">
        <v>109</v>
      </c>
    </row>
    <row r="297" spans="2:10" x14ac:dyDescent="0.3">
      <c r="B297" s="117"/>
      <c r="D297" s="10" t="s">
        <v>1383</v>
      </c>
      <c r="E297" s="78">
        <v>52.235792000000004</v>
      </c>
      <c r="F297" s="78">
        <v>-0.70752263999999998</v>
      </c>
      <c r="G297" s="73" t="s">
        <v>1384</v>
      </c>
      <c r="I297" s="111">
        <v>6.9032458246568504</v>
      </c>
      <c r="J297" s="123" t="s">
        <v>101</v>
      </c>
    </row>
    <row r="298" spans="2:10" x14ac:dyDescent="0.3">
      <c r="B298" s="117"/>
      <c r="D298" s="10" t="s">
        <v>1385</v>
      </c>
      <c r="E298" s="78">
        <v>52.895471000000001</v>
      </c>
      <c r="F298" s="78">
        <v>1.2235756</v>
      </c>
      <c r="G298" s="73" t="s">
        <v>1386</v>
      </c>
      <c r="I298" s="111">
        <v>7.6056109521655397</v>
      </c>
      <c r="J298" s="123" t="s">
        <v>109</v>
      </c>
    </row>
    <row r="299" spans="2:10" x14ac:dyDescent="0.3">
      <c r="B299" s="117"/>
      <c r="D299" s="10" t="s">
        <v>1387</v>
      </c>
      <c r="E299" s="78">
        <v>52.541851999999999</v>
      </c>
      <c r="F299" s="78">
        <v>-0.68454437000000001</v>
      </c>
      <c r="G299" s="73" t="s">
        <v>1388</v>
      </c>
      <c r="I299" s="111">
        <v>19.425412669383224</v>
      </c>
      <c r="J299" s="123" t="s">
        <v>101</v>
      </c>
    </row>
    <row r="300" spans="2:10" x14ac:dyDescent="0.3">
      <c r="B300" s="117"/>
      <c r="D300" s="10" t="s">
        <v>1389</v>
      </c>
      <c r="E300" s="78">
        <v>52.048552000000001</v>
      </c>
      <c r="F300" s="78">
        <v>0.87588562999999997</v>
      </c>
      <c r="G300" s="73" t="s">
        <v>1390</v>
      </c>
      <c r="I300" s="111">
        <v>0.40135150143353776</v>
      </c>
      <c r="J300" s="123" t="s">
        <v>109</v>
      </c>
    </row>
    <row r="301" spans="2:10" x14ac:dyDescent="0.3">
      <c r="B301" s="117"/>
      <c r="D301" s="10" t="s">
        <v>1391</v>
      </c>
      <c r="E301" s="78">
        <v>52.050753999999998</v>
      </c>
      <c r="F301" s="78">
        <v>0.85560526999999997</v>
      </c>
      <c r="G301" s="73" t="s">
        <v>1392</v>
      </c>
      <c r="I301" s="111">
        <v>0.40135150143353776</v>
      </c>
      <c r="J301" s="123" t="s">
        <v>109</v>
      </c>
    </row>
    <row r="302" spans="2:10" x14ac:dyDescent="0.3">
      <c r="B302" s="117"/>
      <c r="D302" s="10" t="s">
        <v>1393</v>
      </c>
      <c r="E302" s="78">
        <v>52.101275999999999</v>
      </c>
      <c r="F302" s="78">
        <v>1.2584031</v>
      </c>
      <c r="G302" s="73" t="s">
        <v>1394</v>
      </c>
      <c r="I302" s="111">
        <v>26.081158401489397</v>
      </c>
      <c r="J302" s="123" t="s">
        <v>109</v>
      </c>
    </row>
    <row r="303" spans="2:10" x14ac:dyDescent="0.3">
      <c r="B303" s="117"/>
      <c r="D303" s="10" t="s">
        <v>1395</v>
      </c>
      <c r="E303" s="78">
        <v>52.095377999999997</v>
      </c>
      <c r="F303" s="78">
        <v>1.2505255</v>
      </c>
      <c r="G303" s="73" t="s">
        <v>1396</v>
      </c>
      <c r="I303" s="111">
        <v>1.993379123786571</v>
      </c>
      <c r="J303" s="123" t="s">
        <v>109</v>
      </c>
    </row>
    <row r="304" spans="2:10" x14ac:dyDescent="0.3">
      <c r="B304" s="117"/>
      <c r="D304" s="10" t="s">
        <v>1397</v>
      </c>
      <c r="E304" s="78">
        <v>52.606606999999997</v>
      </c>
      <c r="F304" s="78">
        <v>1.1534077</v>
      </c>
      <c r="G304" s="73" t="s">
        <v>1398</v>
      </c>
      <c r="I304" s="111">
        <v>0.42141907650521465</v>
      </c>
      <c r="J304" s="123" t="s">
        <v>109</v>
      </c>
    </row>
    <row r="305" spans="2:10" x14ac:dyDescent="0.3">
      <c r="B305" s="117"/>
      <c r="D305" s="10" t="s">
        <v>1399</v>
      </c>
      <c r="E305" s="78">
        <v>52.208947000000002</v>
      </c>
      <c r="F305" s="78">
        <v>0.74570641000000004</v>
      </c>
      <c r="G305" s="73" t="s">
        <v>1400</v>
      </c>
      <c r="I305" s="111">
        <v>18.000614839294169</v>
      </c>
      <c r="J305" s="123" t="s">
        <v>105</v>
      </c>
    </row>
    <row r="306" spans="2:10" x14ac:dyDescent="0.3">
      <c r="B306" s="117"/>
      <c r="D306" s="10" t="s">
        <v>1401</v>
      </c>
      <c r="E306" s="78">
        <v>52.504520999999997</v>
      </c>
      <c r="F306" s="78">
        <v>-0.99209221999999997</v>
      </c>
      <c r="G306" s="73" t="s">
        <v>1402</v>
      </c>
      <c r="I306" s="111">
        <v>1.4181086383985002</v>
      </c>
      <c r="J306" s="123" t="s">
        <v>109</v>
      </c>
    </row>
    <row r="307" spans="2:10" x14ac:dyDescent="0.3">
      <c r="B307" s="117"/>
      <c r="D307" s="10" t="s">
        <v>1403</v>
      </c>
      <c r="E307" s="78">
        <v>52.874482999999998</v>
      </c>
      <c r="F307" s="78">
        <v>0.99490701999999998</v>
      </c>
      <c r="G307" s="73" t="s">
        <v>1404</v>
      </c>
      <c r="I307" s="111">
        <v>0.70236512750869118</v>
      </c>
      <c r="J307" s="123" t="s">
        <v>109</v>
      </c>
    </row>
    <row r="308" spans="2:10" x14ac:dyDescent="0.3">
      <c r="B308" s="117"/>
      <c r="D308" s="10" t="s">
        <v>36</v>
      </c>
      <c r="E308" s="78">
        <v>52.514643999999997</v>
      </c>
      <c r="F308" s="78">
        <v>1.6021896</v>
      </c>
      <c r="G308" s="73" t="s">
        <v>1405</v>
      </c>
      <c r="I308" s="111">
        <v>0.87628411146322405</v>
      </c>
      <c r="J308" s="123" t="e">
        <v>#N/A</v>
      </c>
    </row>
    <row r="309" spans="2:10" x14ac:dyDescent="0.3">
      <c r="B309" s="117"/>
      <c r="D309" s="10" t="s">
        <v>1406</v>
      </c>
      <c r="E309" s="78">
        <v>52.250025000000001</v>
      </c>
      <c r="F309" s="78">
        <v>-0.28594721000000001</v>
      </c>
      <c r="G309" s="73" t="s">
        <v>1407</v>
      </c>
      <c r="I309" s="111">
        <v>11.197706889995702</v>
      </c>
      <c r="J309" s="123" t="s">
        <v>109</v>
      </c>
    </row>
    <row r="310" spans="2:10" x14ac:dyDescent="0.3">
      <c r="B310" s="117"/>
      <c r="D310" s="10" t="s">
        <v>1408</v>
      </c>
      <c r="E310" s="78">
        <v>52.556139999999999</v>
      </c>
      <c r="F310" s="78">
        <v>-0.82955679000000004</v>
      </c>
      <c r="G310" s="73" t="s">
        <v>1409</v>
      </c>
      <c r="I310" s="111">
        <v>12.729531787133707</v>
      </c>
      <c r="J310" s="123" t="s">
        <v>109</v>
      </c>
    </row>
    <row r="311" spans="2:10" x14ac:dyDescent="0.3">
      <c r="B311" s="117"/>
      <c r="D311" s="10" t="s">
        <v>1410</v>
      </c>
      <c r="E311" s="78">
        <v>51.948973000000002</v>
      </c>
      <c r="F311" s="78">
        <v>0.63082837000000003</v>
      </c>
      <c r="G311" s="73" t="s">
        <v>1411</v>
      </c>
      <c r="I311" s="111">
        <v>2.6288523343896726</v>
      </c>
      <c r="J311" s="123" t="s">
        <v>109</v>
      </c>
    </row>
    <row r="312" spans="2:10" x14ac:dyDescent="0.3">
      <c r="B312" s="117"/>
      <c r="D312" s="10" t="s">
        <v>1412</v>
      </c>
      <c r="E312" s="78">
        <v>52.354152999999997</v>
      </c>
      <c r="F312" s="78">
        <v>-0.89803611999999999</v>
      </c>
      <c r="G312" s="73" t="s">
        <v>1413</v>
      </c>
      <c r="I312" s="111">
        <v>1.9064196318093045</v>
      </c>
      <c r="J312" s="123" t="s">
        <v>109</v>
      </c>
    </row>
    <row r="313" spans="2:10" x14ac:dyDescent="0.3">
      <c r="B313" s="117"/>
      <c r="D313" s="10" t="s">
        <v>1414</v>
      </c>
      <c r="E313" s="78">
        <v>53.224879999999999</v>
      </c>
      <c r="F313" s="78">
        <v>-0.69816201</v>
      </c>
      <c r="G313" s="73" t="s">
        <v>1415</v>
      </c>
      <c r="I313" s="111">
        <v>6.0202725215030659</v>
      </c>
      <c r="J313" s="123" t="s">
        <v>109</v>
      </c>
    </row>
    <row r="314" spans="2:10" x14ac:dyDescent="0.3">
      <c r="B314" s="117"/>
      <c r="D314" s="10" t="s">
        <v>1416</v>
      </c>
      <c r="E314" s="78">
        <v>52.117148999999998</v>
      </c>
      <c r="F314" s="78">
        <v>-0.63121214999999997</v>
      </c>
      <c r="G314" s="73" t="s">
        <v>1417</v>
      </c>
      <c r="I314" s="111">
        <v>0.74250027765204496</v>
      </c>
      <c r="J314" s="123" t="s">
        <v>109</v>
      </c>
    </row>
    <row r="315" spans="2:10" x14ac:dyDescent="0.3">
      <c r="B315" s="117"/>
      <c r="D315" s="10" t="s">
        <v>1418</v>
      </c>
      <c r="E315" s="78">
        <v>51.961173000000002</v>
      </c>
      <c r="F315" s="78">
        <v>-1.1612277</v>
      </c>
      <c r="G315" s="73" t="s">
        <v>1419</v>
      </c>
      <c r="I315" s="111">
        <v>0.76256785272372163</v>
      </c>
      <c r="J315" s="123" t="s">
        <v>109</v>
      </c>
    </row>
    <row r="316" spans="2:10" x14ac:dyDescent="0.3">
      <c r="B316" s="117"/>
      <c r="D316" s="10" t="s">
        <v>1420</v>
      </c>
      <c r="E316" s="78">
        <v>52.457303000000003</v>
      </c>
      <c r="F316" s="78">
        <v>1.2658157000000001</v>
      </c>
      <c r="G316" s="73" t="s">
        <v>1421</v>
      </c>
      <c r="I316" s="111">
        <v>0.30101362607515331</v>
      </c>
      <c r="J316" s="123" t="s">
        <v>109</v>
      </c>
    </row>
    <row r="317" spans="2:10" x14ac:dyDescent="0.3">
      <c r="B317" s="117"/>
      <c r="D317" s="10" t="s">
        <v>1418</v>
      </c>
      <c r="E317" s="78">
        <v>52.321750000000002</v>
      </c>
      <c r="F317" s="78">
        <v>-0.74977064000000004</v>
      </c>
      <c r="G317" s="73" t="s">
        <v>1422</v>
      </c>
      <c r="I317" s="111">
        <v>0.62878401891254243</v>
      </c>
      <c r="J317" s="123" t="s">
        <v>109</v>
      </c>
    </row>
    <row r="318" spans="2:10" x14ac:dyDescent="0.3">
      <c r="B318" s="117"/>
      <c r="D318" s="10" t="s">
        <v>1423</v>
      </c>
      <c r="E318" s="78">
        <v>52.331600999999999</v>
      </c>
      <c r="F318" s="78">
        <v>-0.48518080000000002</v>
      </c>
      <c r="G318" s="73" t="s">
        <v>1424</v>
      </c>
      <c r="I318" s="111">
        <v>3.5252040209245727</v>
      </c>
      <c r="J318" s="123" t="s">
        <v>109</v>
      </c>
    </row>
    <row r="319" spans="2:10" x14ac:dyDescent="0.3">
      <c r="B319" s="117"/>
      <c r="D319" s="10" t="s">
        <v>1425</v>
      </c>
      <c r="E319" s="78">
        <v>52.888143999999997</v>
      </c>
      <c r="F319" s="78">
        <v>-0.67542442999999996</v>
      </c>
      <c r="G319" s="73" t="s">
        <v>1426</v>
      </c>
      <c r="I319" s="111">
        <v>20.114399413510803</v>
      </c>
      <c r="J319" s="123" t="s">
        <v>109</v>
      </c>
    </row>
    <row r="320" spans="2:10" x14ac:dyDescent="0.3">
      <c r="B320" s="117"/>
      <c r="D320" s="10" t="s">
        <v>1427</v>
      </c>
      <c r="E320" s="78">
        <v>52.793419</v>
      </c>
      <c r="F320" s="78">
        <v>0.64487452999999995</v>
      </c>
      <c r="G320" s="73" t="s">
        <v>1428</v>
      </c>
      <c r="I320" s="111">
        <v>18.502304216086092</v>
      </c>
      <c r="J320" s="123" t="s">
        <v>101</v>
      </c>
    </row>
    <row r="321" spans="2:10" x14ac:dyDescent="0.3">
      <c r="B321" s="117"/>
      <c r="D321" s="10" t="s">
        <v>1429</v>
      </c>
      <c r="E321" s="78">
        <v>52.421207000000003</v>
      </c>
      <c r="F321" s="78">
        <v>-0.85842589000000002</v>
      </c>
      <c r="G321" s="73" t="s">
        <v>1430</v>
      </c>
      <c r="I321" s="111">
        <v>2.1338521492883089</v>
      </c>
      <c r="J321" s="123" t="s">
        <v>109</v>
      </c>
    </row>
    <row r="322" spans="2:10" x14ac:dyDescent="0.3">
      <c r="B322" s="117"/>
      <c r="D322" s="10" t="s">
        <v>1431</v>
      </c>
      <c r="E322" s="78">
        <v>52.570315000000001</v>
      </c>
      <c r="F322" s="78">
        <v>-0.62983571000000005</v>
      </c>
      <c r="G322" s="73" t="s">
        <v>1432</v>
      </c>
      <c r="I322" s="111">
        <v>3.3646634203511585</v>
      </c>
      <c r="J322" s="123" t="s">
        <v>109</v>
      </c>
    </row>
    <row r="323" spans="2:10" x14ac:dyDescent="0.3">
      <c r="B323" s="117"/>
      <c r="D323" s="10" t="s">
        <v>1433</v>
      </c>
      <c r="E323" s="78">
        <v>52.145902999999997</v>
      </c>
      <c r="F323" s="78">
        <v>-0.13195575000000001</v>
      </c>
      <c r="G323" s="73" t="s">
        <v>1434</v>
      </c>
      <c r="I323" s="111">
        <v>2.0736494240732783</v>
      </c>
      <c r="J323" s="123" t="s">
        <v>109</v>
      </c>
    </row>
    <row r="324" spans="2:10" x14ac:dyDescent="0.3">
      <c r="B324" s="117"/>
      <c r="D324" s="10" t="s">
        <v>1435</v>
      </c>
      <c r="E324" s="78">
        <v>52.203673000000002</v>
      </c>
      <c r="F324" s="78">
        <v>0.70147104999999998</v>
      </c>
      <c r="G324" s="73" t="s">
        <v>1436</v>
      </c>
      <c r="I324" s="111">
        <v>10.428449845581422</v>
      </c>
      <c r="J324" s="123" t="s">
        <v>101</v>
      </c>
    </row>
    <row r="325" spans="2:10" x14ac:dyDescent="0.3">
      <c r="B325" s="117"/>
      <c r="D325" s="10" t="s">
        <v>1437</v>
      </c>
      <c r="E325" s="78">
        <v>52.063704999999999</v>
      </c>
      <c r="F325" s="78">
        <v>-0.41315134999999997</v>
      </c>
      <c r="G325" s="73" t="s">
        <v>1438</v>
      </c>
      <c r="I325" s="111">
        <v>19.632777611790559</v>
      </c>
      <c r="J325" s="123" t="s">
        <v>109</v>
      </c>
    </row>
    <row r="326" spans="2:10" x14ac:dyDescent="0.3">
      <c r="B326" s="117"/>
      <c r="D326" s="10" t="s">
        <v>1439</v>
      </c>
      <c r="E326" s="78">
        <v>51.703375999999999</v>
      </c>
      <c r="F326" s="78">
        <v>0.63413766000000005</v>
      </c>
      <c r="G326" s="73" t="s">
        <v>1440</v>
      </c>
      <c r="I326" s="111">
        <v>0.13378383381117925</v>
      </c>
      <c r="J326" s="123" t="s">
        <v>109</v>
      </c>
    </row>
    <row r="327" spans="2:10" x14ac:dyDescent="0.3">
      <c r="B327" s="117"/>
      <c r="D327" s="10" t="s">
        <v>1441</v>
      </c>
      <c r="E327" s="78">
        <v>52.578786000000001</v>
      </c>
      <c r="F327" s="78">
        <v>1.4137568</v>
      </c>
      <c r="G327" s="73" t="s">
        <v>1442</v>
      </c>
      <c r="I327" s="111">
        <v>0.64885159398421932</v>
      </c>
      <c r="J327" s="123" t="s">
        <v>109</v>
      </c>
    </row>
    <row r="328" spans="2:10" x14ac:dyDescent="0.3">
      <c r="B328" s="117"/>
      <c r="D328" s="10" t="s">
        <v>32</v>
      </c>
      <c r="E328" s="78">
        <v>52.087688999999997</v>
      </c>
      <c r="F328" s="78">
        <v>-1.1505391</v>
      </c>
      <c r="G328" s="73" t="s">
        <v>1443</v>
      </c>
      <c r="I328" s="111">
        <v>25.485820341029648</v>
      </c>
      <c r="J328" s="123" t="s">
        <v>101</v>
      </c>
    </row>
    <row r="329" spans="2:10" x14ac:dyDescent="0.3">
      <c r="B329" s="117"/>
      <c r="D329" s="10" t="s">
        <v>1444</v>
      </c>
      <c r="E329" s="78">
        <v>52.181291999999999</v>
      </c>
      <c r="F329" s="78">
        <v>1.2004622</v>
      </c>
      <c r="G329" s="73" t="s">
        <v>1445</v>
      </c>
      <c r="I329" s="111">
        <v>0.18060817564509202</v>
      </c>
      <c r="J329" s="123" t="s">
        <v>109</v>
      </c>
    </row>
    <row r="330" spans="2:10" x14ac:dyDescent="0.3">
      <c r="B330" s="117"/>
      <c r="D330" s="10" t="s">
        <v>1446</v>
      </c>
      <c r="E330" s="78">
        <v>52.953994999999999</v>
      </c>
      <c r="F330" s="78">
        <v>-0.30394313000000001</v>
      </c>
      <c r="G330" s="73" t="s">
        <v>1447</v>
      </c>
      <c r="I330" s="111">
        <v>20.669602323827192</v>
      </c>
      <c r="J330" s="123" t="s">
        <v>133</v>
      </c>
    </row>
    <row r="331" spans="2:10" x14ac:dyDescent="0.3">
      <c r="B331" s="117"/>
      <c r="D331" s="10" t="s">
        <v>1448</v>
      </c>
      <c r="E331" s="78">
        <v>53.251624999999997</v>
      </c>
      <c r="F331" s="78">
        <v>-0.15069096000000001</v>
      </c>
      <c r="G331" s="73" t="s">
        <v>1449</v>
      </c>
      <c r="I331" s="111">
        <v>6.3480429143404562</v>
      </c>
      <c r="J331" s="123" t="s">
        <v>109</v>
      </c>
    </row>
    <row r="332" spans="2:10" x14ac:dyDescent="0.3">
      <c r="B332" s="117"/>
      <c r="D332" s="10" t="s">
        <v>1450</v>
      </c>
      <c r="E332" s="78">
        <v>52.453685</v>
      </c>
      <c r="F332" s="78">
        <v>-0.39563809999999999</v>
      </c>
      <c r="G332" s="73" t="s">
        <v>1451</v>
      </c>
      <c r="I332" s="111">
        <v>1.1973653126100545</v>
      </c>
      <c r="J332" s="123" t="s">
        <v>109</v>
      </c>
    </row>
    <row r="333" spans="2:10" x14ac:dyDescent="0.3">
      <c r="B333" s="117"/>
      <c r="D333" s="10" t="s">
        <v>1452</v>
      </c>
      <c r="E333" s="78">
        <v>52.494157000000001</v>
      </c>
      <c r="F333" s="78">
        <v>1.3140353</v>
      </c>
      <c r="G333" s="73" t="s">
        <v>1453</v>
      </c>
      <c r="I333" s="111">
        <v>0.35452715959962505</v>
      </c>
      <c r="J333" s="123" t="s">
        <v>109</v>
      </c>
    </row>
    <row r="334" spans="2:10" x14ac:dyDescent="0.3">
      <c r="B334" s="117"/>
      <c r="D334" s="10" t="s">
        <v>1454</v>
      </c>
      <c r="E334" s="78">
        <v>53.397635000000001</v>
      </c>
      <c r="F334" s="78">
        <v>-0.56309936000000005</v>
      </c>
      <c r="G334" s="73" t="s">
        <v>1455</v>
      </c>
      <c r="I334" s="111">
        <v>16.361762875107225</v>
      </c>
      <c r="J334" s="123" t="s">
        <v>109</v>
      </c>
    </row>
    <row r="335" spans="2:10" x14ac:dyDescent="0.3">
      <c r="B335" s="117"/>
      <c r="D335" s="10" t="s">
        <v>1456</v>
      </c>
      <c r="E335" s="78">
        <v>52.119401000000003</v>
      </c>
      <c r="F335" s="78">
        <v>1.1609581</v>
      </c>
      <c r="G335" s="73" t="s">
        <v>1457</v>
      </c>
      <c r="I335" s="111">
        <v>8.1340570957196991</v>
      </c>
      <c r="J335" s="123" t="s">
        <v>109</v>
      </c>
    </row>
    <row r="336" spans="2:10" x14ac:dyDescent="0.3">
      <c r="B336" s="117"/>
      <c r="D336" s="10" t="s">
        <v>1458</v>
      </c>
      <c r="E336" s="78">
        <v>51.960079</v>
      </c>
      <c r="F336" s="78">
        <v>-1.1341785</v>
      </c>
      <c r="G336" s="73" t="s">
        <v>1459</v>
      </c>
      <c r="I336" s="111">
        <v>4.1807448065993515</v>
      </c>
      <c r="J336" s="123" t="s">
        <v>109</v>
      </c>
    </row>
    <row r="337" spans="2:10" x14ac:dyDescent="0.3">
      <c r="B337" s="117"/>
      <c r="D337" s="10" t="s">
        <v>1460</v>
      </c>
      <c r="E337" s="78">
        <v>51.966968999999999</v>
      </c>
      <c r="F337" s="78">
        <v>-0.38760235999999998</v>
      </c>
      <c r="G337" s="73" t="s">
        <v>1461</v>
      </c>
      <c r="I337" s="111">
        <v>1.6990546894019767</v>
      </c>
      <c r="J337" s="123" t="s">
        <v>109</v>
      </c>
    </row>
    <row r="338" spans="2:10" x14ac:dyDescent="0.3">
      <c r="B338" s="117"/>
      <c r="D338" s="10" t="s">
        <v>1462</v>
      </c>
      <c r="E338" s="78">
        <v>51.811169</v>
      </c>
      <c r="F338" s="78">
        <v>0.34771411000000002</v>
      </c>
      <c r="G338" s="73" t="s">
        <v>1463</v>
      </c>
      <c r="I338" s="111">
        <v>7.2778405593281521</v>
      </c>
      <c r="J338" s="123" t="s">
        <v>109</v>
      </c>
    </row>
    <row r="339" spans="2:10" x14ac:dyDescent="0.3">
      <c r="B339" s="117"/>
      <c r="D339" s="10" t="s">
        <v>1464</v>
      </c>
      <c r="E339" s="78">
        <v>51.831099999999999</v>
      </c>
      <c r="F339" s="78">
        <v>0.32218941000000001</v>
      </c>
      <c r="G339" s="73" t="s">
        <v>1465</v>
      </c>
      <c r="I339" s="111">
        <v>6.3145969558876605</v>
      </c>
      <c r="J339" s="123" t="s">
        <v>109</v>
      </c>
    </row>
    <row r="340" spans="2:10" x14ac:dyDescent="0.3">
      <c r="B340" s="117"/>
      <c r="D340" s="10" t="s">
        <v>1466</v>
      </c>
      <c r="E340" s="78">
        <v>51.712833000000003</v>
      </c>
      <c r="F340" s="78">
        <v>0.39444317000000001</v>
      </c>
      <c r="G340" s="73" t="s">
        <v>1467</v>
      </c>
      <c r="I340" s="111">
        <v>6.0068941381219485</v>
      </c>
      <c r="J340" s="123" t="s">
        <v>109</v>
      </c>
    </row>
    <row r="341" spans="2:10" x14ac:dyDescent="0.3">
      <c r="B341" s="117"/>
      <c r="D341" s="10" t="s">
        <v>1468</v>
      </c>
      <c r="E341" s="78">
        <v>52.567062</v>
      </c>
      <c r="F341" s="78">
        <v>0.68981570999999997</v>
      </c>
      <c r="G341" s="73" t="s">
        <v>1469</v>
      </c>
      <c r="I341" s="111">
        <v>2.9499335355365028</v>
      </c>
      <c r="J341" s="123" t="s">
        <v>109</v>
      </c>
    </row>
    <row r="342" spans="2:10" x14ac:dyDescent="0.3">
      <c r="B342" s="117"/>
      <c r="D342" s="10" t="s">
        <v>1470</v>
      </c>
      <c r="E342" s="78">
        <v>51.964367000000003</v>
      </c>
      <c r="F342" s="78">
        <v>-1.0162004</v>
      </c>
      <c r="G342" s="73" t="s">
        <v>1471</v>
      </c>
      <c r="I342" s="111">
        <v>0.50168937679192216</v>
      </c>
      <c r="J342" s="123" t="s">
        <v>109</v>
      </c>
    </row>
    <row r="343" spans="2:10" x14ac:dyDescent="0.3">
      <c r="B343" s="117"/>
      <c r="D343" s="10" t="s">
        <v>1472</v>
      </c>
      <c r="E343" s="78">
        <v>51.955292</v>
      </c>
      <c r="F343" s="78">
        <v>-1.0062125</v>
      </c>
      <c r="G343" s="73" t="s">
        <v>1473</v>
      </c>
      <c r="I343" s="111">
        <v>1.5117573220663254</v>
      </c>
      <c r="J343" s="123" t="s">
        <v>109</v>
      </c>
    </row>
    <row r="344" spans="2:10" x14ac:dyDescent="0.3">
      <c r="B344" s="117"/>
      <c r="D344" s="10" t="s">
        <v>1474</v>
      </c>
      <c r="E344" s="78">
        <v>52.824238999999999</v>
      </c>
      <c r="F344" s="78">
        <v>1.0328679999999999</v>
      </c>
      <c r="G344" s="73" t="s">
        <v>1475</v>
      </c>
      <c r="I344" s="111">
        <v>5.5988534449978511</v>
      </c>
      <c r="J344" s="123" t="s">
        <v>109</v>
      </c>
    </row>
    <row r="345" spans="2:10" x14ac:dyDescent="0.3">
      <c r="B345" s="117"/>
      <c r="D345" s="10" t="s">
        <v>1476</v>
      </c>
      <c r="E345" s="78">
        <v>52.822920000000003</v>
      </c>
      <c r="F345" s="78">
        <v>1.0069452999999999</v>
      </c>
      <c r="G345" s="73" t="s">
        <v>1477</v>
      </c>
      <c r="I345" s="111">
        <v>1.1706085458478186</v>
      </c>
      <c r="J345" s="123" t="s">
        <v>101</v>
      </c>
    </row>
    <row r="346" spans="2:10" x14ac:dyDescent="0.3">
      <c r="B346" s="117"/>
      <c r="D346" s="10" t="s">
        <v>1478</v>
      </c>
      <c r="E346" s="78">
        <v>52.046509</v>
      </c>
      <c r="F346" s="78">
        <v>1.0395544999999999</v>
      </c>
      <c r="G346" s="73" t="s">
        <v>1479</v>
      </c>
      <c r="I346" s="111">
        <v>7.0169620833963524</v>
      </c>
      <c r="J346" s="123" t="s">
        <v>109</v>
      </c>
    </row>
    <row r="347" spans="2:10" x14ac:dyDescent="0.3">
      <c r="B347" s="117"/>
      <c r="D347" s="10" t="s">
        <v>1480</v>
      </c>
      <c r="E347" s="78">
        <v>52.672148</v>
      </c>
      <c r="F347" s="78">
        <v>1.0720254</v>
      </c>
      <c r="G347" s="73" t="s">
        <v>1481</v>
      </c>
      <c r="I347" s="111">
        <v>11.866626059051599</v>
      </c>
      <c r="J347" s="123" t="s">
        <v>109</v>
      </c>
    </row>
    <row r="348" spans="2:10" x14ac:dyDescent="0.3">
      <c r="B348" s="117"/>
      <c r="D348" s="10" t="s">
        <v>1482</v>
      </c>
      <c r="E348" s="78">
        <v>52.461174999999997</v>
      </c>
      <c r="F348" s="78">
        <v>0.54982754</v>
      </c>
      <c r="G348" s="73" t="s">
        <v>1483</v>
      </c>
      <c r="I348" s="111">
        <v>2.2275008329561348</v>
      </c>
      <c r="J348" s="123" t="s">
        <v>109</v>
      </c>
    </row>
    <row r="349" spans="2:10" x14ac:dyDescent="0.3">
      <c r="B349" s="117"/>
      <c r="D349" s="10" t="s">
        <v>1484</v>
      </c>
      <c r="E349" s="78">
        <v>52.302821999999999</v>
      </c>
      <c r="F349" s="78">
        <v>-0.97865314000000003</v>
      </c>
      <c r="G349" s="73" t="s">
        <v>1485</v>
      </c>
      <c r="I349" s="111">
        <v>0.7558786610331627</v>
      </c>
      <c r="J349" s="123" t="s">
        <v>109</v>
      </c>
    </row>
    <row r="350" spans="2:10" x14ac:dyDescent="0.3">
      <c r="B350" s="117"/>
      <c r="D350" s="10" t="s">
        <v>1486</v>
      </c>
      <c r="E350" s="78">
        <v>52.045865999999997</v>
      </c>
      <c r="F350" s="78">
        <v>1.4419575</v>
      </c>
      <c r="G350" s="73" t="s">
        <v>1487</v>
      </c>
      <c r="I350" s="111">
        <v>33.526228753081519</v>
      </c>
      <c r="J350" s="123" t="s">
        <v>109</v>
      </c>
    </row>
    <row r="351" spans="2:10" x14ac:dyDescent="0.3">
      <c r="B351" s="117"/>
      <c r="D351" s="10" t="s">
        <v>1488</v>
      </c>
      <c r="E351" s="78">
        <v>52.338996999999999</v>
      </c>
      <c r="F351" s="78">
        <v>-0.98351504999999995</v>
      </c>
      <c r="G351" s="73" t="s">
        <v>1489</v>
      </c>
      <c r="I351" s="111">
        <v>25.880482650772624</v>
      </c>
      <c r="J351" s="123" t="s">
        <v>109</v>
      </c>
    </row>
    <row r="352" spans="2:10" x14ac:dyDescent="0.3">
      <c r="B352" s="117"/>
      <c r="D352" s="10" t="s">
        <v>1490</v>
      </c>
      <c r="E352" s="78">
        <v>52.469695000000002</v>
      </c>
      <c r="F352" s="78">
        <v>-0.23811631999999999</v>
      </c>
      <c r="G352" s="73" t="s">
        <v>1491</v>
      </c>
      <c r="I352" s="111">
        <v>10.12743621950627</v>
      </c>
      <c r="J352" s="123" t="s">
        <v>109</v>
      </c>
    </row>
    <row r="353" spans="2:10" x14ac:dyDescent="0.3">
      <c r="B353" s="117"/>
      <c r="D353" s="10" t="s">
        <v>1492</v>
      </c>
      <c r="E353" s="78">
        <v>53.314140999999999</v>
      </c>
      <c r="F353" s="78">
        <v>-0.32332493000000001</v>
      </c>
      <c r="G353" s="73" t="s">
        <v>1493</v>
      </c>
      <c r="I353" s="111">
        <v>2.1940548745033399</v>
      </c>
      <c r="J353" s="123" t="s">
        <v>109</v>
      </c>
    </row>
    <row r="354" spans="2:10" x14ac:dyDescent="0.3">
      <c r="B354" s="117"/>
      <c r="D354" s="10" t="s">
        <v>1494</v>
      </c>
      <c r="E354" s="78">
        <v>51.986263000000001</v>
      </c>
      <c r="F354" s="78">
        <v>-0.30797754999999999</v>
      </c>
      <c r="G354" s="73" t="s">
        <v>1495</v>
      </c>
      <c r="I354" s="111">
        <v>5.8864886876918883</v>
      </c>
      <c r="J354" s="123" t="s">
        <v>109</v>
      </c>
    </row>
    <row r="355" spans="2:10" x14ac:dyDescent="0.3">
      <c r="B355" s="117"/>
      <c r="D355" s="10" t="s">
        <v>1496</v>
      </c>
      <c r="E355" s="78">
        <v>52.422356000000001</v>
      </c>
      <c r="F355" s="78">
        <v>1.3581027000000001</v>
      </c>
      <c r="G355" s="73" t="s">
        <v>1497</v>
      </c>
      <c r="I355" s="111">
        <v>3.7392581550224602</v>
      </c>
      <c r="J355" s="123" t="s">
        <v>109</v>
      </c>
    </row>
    <row r="356" spans="2:10" x14ac:dyDescent="0.3">
      <c r="B356" s="117"/>
      <c r="D356" s="10" t="s">
        <v>1498</v>
      </c>
      <c r="E356" s="78">
        <v>52.216589999999997</v>
      </c>
      <c r="F356" s="78">
        <v>-0.33715168000000001</v>
      </c>
      <c r="G356" s="73" t="s">
        <v>1499</v>
      </c>
      <c r="I356" s="111">
        <v>0.40804069312409674</v>
      </c>
      <c r="J356" s="123" t="s">
        <v>101</v>
      </c>
    </row>
    <row r="357" spans="2:10" x14ac:dyDescent="0.3">
      <c r="B357" s="117"/>
      <c r="D357" s="10" t="s">
        <v>1500</v>
      </c>
      <c r="E357" s="78">
        <v>52.796836999999996</v>
      </c>
      <c r="F357" s="78">
        <v>1.4527831</v>
      </c>
      <c r="G357" s="73" t="s">
        <v>1501</v>
      </c>
      <c r="I357" s="111">
        <v>0.60202725215030661</v>
      </c>
      <c r="J357" s="123" t="s">
        <v>109</v>
      </c>
    </row>
    <row r="358" spans="2:10" x14ac:dyDescent="0.3">
      <c r="B358" s="117"/>
      <c r="D358" s="10" t="s">
        <v>1502</v>
      </c>
      <c r="E358" s="78">
        <v>52.336047000000001</v>
      </c>
      <c r="F358" s="78">
        <v>0.80936231000000003</v>
      </c>
      <c r="G358" s="73" t="s">
        <v>1503</v>
      </c>
      <c r="I358" s="111">
        <v>10.930139222373345</v>
      </c>
      <c r="J358" s="123" t="s">
        <v>109</v>
      </c>
    </row>
    <row r="359" spans="2:10" x14ac:dyDescent="0.3">
      <c r="B359" s="117"/>
      <c r="D359" s="10" t="s">
        <v>1504</v>
      </c>
      <c r="E359" s="78">
        <v>52.564033000000002</v>
      </c>
      <c r="F359" s="78">
        <v>-0.81857703999999998</v>
      </c>
      <c r="G359" s="73" t="s">
        <v>1505</v>
      </c>
      <c r="I359" s="111">
        <v>0.97662198682160861</v>
      </c>
      <c r="J359" s="123" t="s">
        <v>109</v>
      </c>
    </row>
    <row r="360" spans="2:10" x14ac:dyDescent="0.3">
      <c r="B360" s="117"/>
      <c r="D360" s="10" t="s">
        <v>1506</v>
      </c>
      <c r="E360" s="78">
        <v>52.707470999999998</v>
      </c>
      <c r="F360" s="78">
        <v>1.4854018</v>
      </c>
      <c r="G360" s="73" t="s">
        <v>1507</v>
      </c>
      <c r="I360" s="111">
        <v>27.559469765102929</v>
      </c>
      <c r="J360" s="123" t="s">
        <v>105</v>
      </c>
    </row>
    <row r="361" spans="2:10" x14ac:dyDescent="0.3">
      <c r="B361" s="117"/>
      <c r="D361" s="10" t="s">
        <v>1508</v>
      </c>
      <c r="E361" s="78">
        <v>52.859050000000003</v>
      </c>
      <c r="F361" s="78">
        <v>0.86235634000000005</v>
      </c>
      <c r="G361" s="73" t="s">
        <v>1509</v>
      </c>
      <c r="I361" s="111">
        <v>0.21405413409788682</v>
      </c>
      <c r="J361" s="123" t="s">
        <v>109</v>
      </c>
    </row>
    <row r="362" spans="2:10" x14ac:dyDescent="0.3">
      <c r="B362" s="117"/>
      <c r="D362" s="10" t="s">
        <v>1510</v>
      </c>
      <c r="E362" s="78">
        <v>52.749538000000001</v>
      </c>
      <c r="F362" s="78">
        <v>1.6417295999999999</v>
      </c>
      <c r="G362" s="73" t="s">
        <v>1511</v>
      </c>
      <c r="I362" s="111">
        <v>0.22074332578844577</v>
      </c>
      <c r="J362" s="123" t="s">
        <v>109</v>
      </c>
    </row>
    <row r="363" spans="2:10" x14ac:dyDescent="0.3">
      <c r="B363" s="117"/>
      <c r="D363" s="10" t="s">
        <v>1512</v>
      </c>
      <c r="E363" s="78">
        <v>51.865938</v>
      </c>
      <c r="F363" s="78">
        <v>-0.65511680999999999</v>
      </c>
      <c r="G363" s="73" t="s">
        <v>1513</v>
      </c>
      <c r="I363" s="111">
        <v>1.5318248971380024</v>
      </c>
      <c r="J363" s="123" t="s">
        <v>109</v>
      </c>
    </row>
    <row r="364" spans="2:10" x14ac:dyDescent="0.3">
      <c r="B364" s="117"/>
      <c r="D364" s="10" t="s">
        <v>1514</v>
      </c>
      <c r="E364" s="78">
        <v>53.012287000000001</v>
      </c>
      <c r="F364" s="78">
        <v>-0.62720752000000002</v>
      </c>
      <c r="G364" s="73" t="s">
        <v>1515</v>
      </c>
      <c r="I364" s="111">
        <v>2.0535818490016013</v>
      </c>
      <c r="J364" s="123" t="s">
        <v>109</v>
      </c>
    </row>
    <row r="365" spans="2:10" x14ac:dyDescent="0.3">
      <c r="B365" s="117"/>
      <c r="D365" s="10" t="s">
        <v>1516</v>
      </c>
      <c r="E365" s="78">
        <v>52.346494</v>
      </c>
      <c r="F365" s="78">
        <v>1.2109212</v>
      </c>
      <c r="G365" s="73" t="s">
        <v>1517</v>
      </c>
      <c r="I365" s="111">
        <v>12.214464026960668</v>
      </c>
      <c r="J365" s="123" t="s">
        <v>109</v>
      </c>
    </row>
    <row r="366" spans="2:10" x14ac:dyDescent="0.3">
      <c r="B366" s="117"/>
      <c r="D366" s="10" t="s">
        <v>1518</v>
      </c>
      <c r="E366" s="78">
        <v>52.120424999999997</v>
      </c>
      <c r="F366" s="78">
        <v>0.54559329000000001</v>
      </c>
      <c r="G366" s="73" t="s">
        <v>1519</v>
      </c>
      <c r="I366" s="111">
        <v>0.22074332578844577</v>
      </c>
      <c r="J366" s="123" t="s">
        <v>109</v>
      </c>
    </row>
    <row r="367" spans="2:10" x14ac:dyDescent="0.3">
      <c r="B367" s="117"/>
      <c r="D367" s="10" t="s">
        <v>1520</v>
      </c>
      <c r="E367" s="78">
        <v>52.102797000000002</v>
      </c>
      <c r="F367" s="78">
        <v>0.54276365000000004</v>
      </c>
      <c r="G367" s="73" t="s">
        <v>1521</v>
      </c>
      <c r="I367" s="111">
        <v>21.29838634273974</v>
      </c>
      <c r="J367" s="123" t="s">
        <v>109</v>
      </c>
    </row>
    <row r="368" spans="2:10" x14ac:dyDescent="0.3">
      <c r="B368" s="117"/>
      <c r="D368" s="10" t="s">
        <v>1522</v>
      </c>
      <c r="E368" s="78">
        <v>52.456451999999999</v>
      </c>
      <c r="F368" s="78">
        <v>-1.052219</v>
      </c>
      <c r="G368" s="73" t="s">
        <v>1523</v>
      </c>
      <c r="I368" s="111">
        <v>21.08433220864185</v>
      </c>
      <c r="J368" s="123" t="s">
        <v>133</v>
      </c>
    </row>
    <row r="369" spans="2:10" x14ac:dyDescent="0.3">
      <c r="B369" s="117"/>
      <c r="D369" s="10" t="s">
        <v>1524</v>
      </c>
      <c r="E369" s="78">
        <v>52.425808000000004</v>
      </c>
      <c r="F369" s="78">
        <v>1.4903388</v>
      </c>
      <c r="G369" s="73" t="s">
        <v>1525</v>
      </c>
      <c r="I369" s="111">
        <v>1.1906761209194954</v>
      </c>
      <c r="J369" s="123" t="s">
        <v>109</v>
      </c>
    </row>
    <row r="370" spans="2:10" x14ac:dyDescent="0.3">
      <c r="B370" s="117"/>
      <c r="D370" s="10" t="s">
        <v>1526</v>
      </c>
      <c r="E370" s="78">
        <v>52.398541000000002</v>
      </c>
      <c r="F370" s="78">
        <v>1.4999476</v>
      </c>
      <c r="G370" s="73" t="s">
        <v>1527</v>
      </c>
      <c r="I370" s="111">
        <v>3.2643255449927739</v>
      </c>
      <c r="J370" s="123" t="s">
        <v>109</v>
      </c>
    </row>
    <row r="371" spans="2:10" x14ac:dyDescent="0.3">
      <c r="B371" s="117"/>
      <c r="D371" s="10" t="s">
        <v>1528</v>
      </c>
      <c r="E371" s="78">
        <v>52.410432999999998</v>
      </c>
      <c r="F371" s="78">
        <v>1.4626494999999999</v>
      </c>
      <c r="G371" s="73" t="s">
        <v>1529</v>
      </c>
      <c r="I371" s="111">
        <v>1.09702743725167</v>
      </c>
      <c r="J371" s="123" t="s">
        <v>109</v>
      </c>
    </row>
    <row r="372" spans="2:10" x14ac:dyDescent="0.3">
      <c r="B372" s="117"/>
      <c r="D372" s="10" t="s">
        <v>1530</v>
      </c>
      <c r="E372" s="78">
        <v>53.336058999999999</v>
      </c>
      <c r="F372" s="78">
        <v>-0.58428840999999998</v>
      </c>
      <c r="G372" s="73" t="s">
        <v>1531</v>
      </c>
      <c r="I372" s="111">
        <v>16.448722367084489</v>
      </c>
      <c r="J372" s="123" t="s">
        <v>109</v>
      </c>
    </row>
    <row r="373" spans="2:10" x14ac:dyDescent="0.3">
      <c r="B373" s="117"/>
      <c r="D373" s="10" t="s">
        <v>1532</v>
      </c>
      <c r="E373" s="78">
        <v>52.859813000000003</v>
      </c>
      <c r="F373" s="78">
        <v>-0.48631023000000001</v>
      </c>
      <c r="G373" s="73" t="s">
        <v>1533</v>
      </c>
      <c r="I373" s="111">
        <v>3.9332447140486702</v>
      </c>
      <c r="J373" s="123" t="s">
        <v>101</v>
      </c>
    </row>
    <row r="374" spans="2:10" x14ac:dyDescent="0.3">
      <c r="B374" s="117"/>
      <c r="D374" s="10" t="s">
        <v>1534</v>
      </c>
      <c r="E374" s="78">
        <v>52.829838000000002</v>
      </c>
      <c r="F374" s="78">
        <v>-0.47636815999999998</v>
      </c>
      <c r="G374" s="73" t="s">
        <v>1535</v>
      </c>
      <c r="I374" s="111">
        <v>1.264257229515644</v>
      </c>
      <c r="J374" s="123" t="s">
        <v>109</v>
      </c>
    </row>
    <row r="375" spans="2:10" x14ac:dyDescent="0.3">
      <c r="B375" s="117"/>
      <c r="D375" s="10" t="s">
        <v>1536</v>
      </c>
      <c r="E375" s="78">
        <v>51.858773999999997</v>
      </c>
      <c r="F375" s="78">
        <v>-0.62657799000000003</v>
      </c>
      <c r="G375" s="73" t="s">
        <v>1537</v>
      </c>
      <c r="I375" s="111">
        <v>3.1840552447060659</v>
      </c>
      <c r="J375" s="123" t="s">
        <v>109</v>
      </c>
    </row>
    <row r="376" spans="2:10" x14ac:dyDescent="0.3">
      <c r="B376" s="117"/>
      <c r="D376" s="10" t="s">
        <v>1538</v>
      </c>
      <c r="E376" s="78">
        <v>52.082318999999998</v>
      </c>
      <c r="F376" s="78">
        <v>-0.48852694000000002</v>
      </c>
      <c r="G376" s="73" t="s">
        <v>1539</v>
      </c>
      <c r="I376" s="111">
        <v>0.5752704853880708</v>
      </c>
      <c r="J376" s="123" t="s">
        <v>109</v>
      </c>
    </row>
    <row r="377" spans="2:10" x14ac:dyDescent="0.3">
      <c r="B377" s="117"/>
      <c r="D377" s="10" t="s">
        <v>1540</v>
      </c>
      <c r="E377" s="78">
        <v>52.28546</v>
      </c>
      <c r="F377" s="78">
        <v>0.48678929999999998</v>
      </c>
      <c r="G377" s="73" t="s">
        <v>1541</v>
      </c>
      <c r="I377" s="111">
        <v>2.1672981077411042</v>
      </c>
      <c r="J377" s="123" t="s">
        <v>109</v>
      </c>
    </row>
    <row r="378" spans="2:10" x14ac:dyDescent="0.3">
      <c r="B378" s="117"/>
      <c r="D378" s="10" t="s">
        <v>1542</v>
      </c>
      <c r="E378" s="78">
        <v>52.437677999999998</v>
      </c>
      <c r="F378" s="78">
        <v>0.99740704000000002</v>
      </c>
      <c r="G378" s="73" t="s">
        <v>1543</v>
      </c>
      <c r="I378" s="111">
        <v>5.2978398189226983</v>
      </c>
      <c r="J378" s="123" t="s">
        <v>109</v>
      </c>
    </row>
    <row r="379" spans="2:10" x14ac:dyDescent="0.3">
      <c r="B379" s="117"/>
      <c r="D379" s="10" t="s">
        <v>1544</v>
      </c>
      <c r="E379" s="78">
        <v>52.253841000000001</v>
      </c>
      <c r="F379" s="78">
        <v>1.2115479</v>
      </c>
      <c r="G379" s="73" t="s">
        <v>1545</v>
      </c>
      <c r="I379" s="111">
        <v>4.6824341833912743E-2</v>
      </c>
      <c r="J379" s="123" t="s">
        <v>109</v>
      </c>
    </row>
    <row r="380" spans="2:10" x14ac:dyDescent="0.3">
      <c r="B380" s="117"/>
      <c r="D380" s="10" t="s">
        <v>1546</v>
      </c>
      <c r="E380" s="78">
        <v>52.051338000000001</v>
      </c>
      <c r="F380" s="78">
        <v>0.89358395000000002</v>
      </c>
      <c r="G380" s="73" t="s">
        <v>1547</v>
      </c>
      <c r="I380" s="111">
        <v>0.35452715959962505</v>
      </c>
      <c r="J380" s="123" t="s">
        <v>109</v>
      </c>
    </row>
    <row r="381" spans="2:10" x14ac:dyDescent="0.3">
      <c r="B381" s="117"/>
      <c r="D381" s="10" t="s">
        <v>1548</v>
      </c>
      <c r="E381" s="78">
        <v>52.061193000000003</v>
      </c>
      <c r="F381" s="78">
        <v>0.92134506999999999</v>
      </c>
      <c r="G381" s="73" t="s">
        <v>1549</v>
      </c>
      <c r="I381" s="111">
        <v>3.7526365384035785</v>
      </c>
      <c r="J381" s="123" t="s">
        <v>109</v>
      </c>
    </row>
    <row r="382" spans="2:10" x14ac:dyDescent="0.3">
      <c r="B382" s="117"/>
      <c r="D382" s="10" t="s">
        <v>37</v>
      </c>
      <c r="E382" s="78">
        <v>52.628523000000001</v>
      </c>
      <c r="F382" s="78">
        <v>-0.53907245000000004</v>
      </c>
      <c r="G382" s="73" t="s">
        <v>1550</v>
      </c>
      <c r="I382" s="111">
        <v>41.881029174589671</v>
      </c>
      <c r="J382" s="123" t="s">
        <v>105</v>
      </c>
    </row>
    <row r="383" spans="2:10" x14ac:dyDescent="0.3">
      <c r="B383" s="117"/>
      <c r="D383" s="10" t="s">
        <v>1551</v>
      </c>
      <c r="E383" s="78">
        <v>52.373792000000002</v>
      </c>
      <c r="F383" s="78">
        <v>-0.14615294000000001</v>
      </c>
      <c r="G383" s="73" t="s">
        <v>1552</v>
      </c>
      <c r="I383" s="111">
        <v>2.4750009255068162</v>
      </c>
      <c r="J383" s="123" t="s">
        <v>101</v>
      </c>
    </row>
    <row r="384" spans="2:10" x14ac:dyDescent="0.3">
      <c r="B384" s="117"/>
      <c r="D384" s="10" t="s">
        <v>1553</v>
      </c>
      <c r="E384" s="78">
        <v>52.564774</v>
      </c>
      <c r="F384" s="78">
        <v>-0.50826114</v>
      </c>
      <c r="G384" s="73" t="s">
        <v>1554</v>
      </c>
      <c r="I384" s="111">
        <v>15.873451881696418</v>
      </c>
      <c r="J384" s="123" t="s">
        <v>101</v>
      </c>
    </row>
    <row r="385" spans="2:10" x14ac:dyDescent="0.3">
      <c r="B385" s="117"/>
      <c r="D385" s="10" t="s">
        <v>1555</v>
      </c>
      <c r="E385" s="78">
        <v>53.422941999999999</v>
      </c>
      <c r="F385" s="78">
        <v>-0.40392686</v>
      </c>
      <c r="G385" s="73" t="s">
        <v>1556</v>
      </c>
      <c r="I385" s="111">
        <v>4.2677042985766178</v>
      </c>
      <c r="J385" s="123" t="s">
        <v>101</v>
      </c>
    </row>
    <row r="386" spans="2:10" x14ac:dyDescent="0.3">
      <c r="B386" s="117"/>
      <c r="D386" s="10" t="s">
        <v>1557</v>
      </c>
      <c r="E386" s="78">
        <v>52.989839000000003</v>
      </c>
      <c r="F386" s="78">
        <v>-0.36097157000000002</v>
      </c>
      <c r="G386" s="73" t="s">
        <v>1558</v>
      </c>
      <c r="I386" s="111">
        <v>25.679806900055858</v>
      </c>
      <c r="J386" s="123" t="s">
        <v>109</v>
      </c>
    </row>
    <row r="387" spans="2:10" x14ac:dyDescent="0.3">
      <c r="B387" s="117"/>
      <c r="D387" s="10" t="s">
        <v>1559</v>
      </c>
      <c r="E387" s="78">
        <v>53.589798000000002</v>
      </c>
      <c r="F387" s="78">
        <v>-0.31953298000000002</v>
      </c>
      <c r="G387" s="73" t="s">
        <v>1560</v>
      </c>
      <c r="I387" s="111">
        <v>10.227774094864653</v>
      </c>
      <c r="J387" s="123" t="s">
        <v>109</v>
      </c>
    </row>
    <row r="388" spans="2:10" x14ac:dyDescent="0.3">
      <c r="B388" s="117"/>
      <c r="D388" s="10" t="s">
        <v>1561</v>
      </c>
      <c r="E388" s="78">
        <v>52.525345999999999</v>
      </c>
      <c r="F388" s="78">
        <v>1.3861616999999999</v>
      </c>
      <c r="G388" s="73" t="s">
        <v>1562</v>
      </c>
      <c r="I388" s="111">
        <v>2.0535818490016013</v>
      </c>
      <c r="J388" s="123" t="s">
        <v>109</v>
      </c>
    </row>
    <row r="389" spans="2:10" x14ac:dyDescent="0.3">
      <c r="B389" s="117"/>
      <c r="D389" s="10" t="s">
        <v>1563</v>
      </c>
      <c r="E389" s="78">
        <v>52.185291999999997</v>
      </c>
      <c r="F389" s="78">
        <v>0.47358729999999999</v>
      </c>
      <c r="G389" s="73" t="s">
        <v>1564</v>
      </c>
      <c r="I389" s="111">
        <v>2.6622982928424674</v>
      </c>
      <c r="J389" s="123" t="s">
        <v>101</v>
      </c>
    </row>
    <row r="390" spans="2:10" x14ac:dyDescent="0.3">
      <c r="B390" s="117"/>
      <c r="D390" s="10" t="s">
        <v>1565</v>
      </c>
      <c r="E390" s="78">
        <v>52.007731999999997</v>
      </c>
      <c r="F390" s="78">
        <v>1.3292801000000001</v>
      </c>
      <c r="G390" s="73" t="s">
        <v>1566</v>
      </c>
      <c r="I390" s="111">
        <v>30.315416741613216</v>
      </c>
      <c r="J390" s="123" t="s">
        <v>109</v>
      </c>
    </row>
    <row r="391" spans="2:10" x14ac:dyDescent="0.3">
      <c r="B391" s="117"/>
      <c r="D391" s="10" t="s">
        <v>1567</v>
      </c>
      <c r="E391" s="78">
        <v>52.662376999999999</v>
      </c>
      <c r="F391" s="78">
        <v>-0.80868209999999996</v>
      </c>
      <c r="G391" s="73" t="s">
        <v>1568</v>
      </c>
      <c r="I391" s="111">
        <v>5.1105424515870475</v>
      </c>
      <c r="J391" s="123" t="s">
        <v>101</v>
      </c>
    </row>
    <row r="392" spans="2:10" x14ac:dyDescent="0.3">
      <c r="B392" s="117"/>
      <c r="D392" s="10" t="s">
        <v>1569</v>
      </c>
      <c r="E392" s="78">
        <v>52.363349999999997</v>
      </c>
      <c r="F392" s="78">
        <v>-0.89119866999999997</v>
      </c>
      <c r="G392" s="73" t="s">
        <v>1570</v>
      </c>
      <c r="I392" s="111">
        <v>2.1539197243599859</v>
      </c>
      <c r="J392" s="123" t="s">
        <v>109</v>
      </c>
    </row>
    <row r="393" spans="2:10" x14ac:dyDescent="0.3">
      <c r="B393" s="117"/>
      <c r="D393" s="10" t="s">
        <v>1571</v>
      </c>
      <c r="E393" s="78">
        <v>51.954107</v>
      </c>
      <c r="F393" s="78">
        <v>0.94552480999999999</v>
      </c>
      <c r="G393" s="73" t="s">
        <v>1572</v>
      </c>
      <c r="I393" s="111">
        <v>31.044538635884141</v>
      </c>
      <c r="J393" s="123" t="s">
        <v>109</v>
      </c>
    </row>
    <row r="394" spans="2:10" x14ac:dyDescent="0.3">
      <c r="B394" s="117"/>
      <c r="D394" s="10" t="s">
        <v>1573</v>
      </c>
      <c r="E394" s="78">
        <v>52.930278000000001</v>
      </c>
      <c r="F394" s="78">
        <v>0.97182347999999996</v>
      </c>
      <c r="G394" s="73" t="s">
        <v>1574</v>
      </c>
      <c r="I394" s="111">
        <v>21.880346019818365</v>
      </c>
      <c r="J394" s="123" t="s">
        <v>109</v>
      </c>
    </row>
    <row r="395" spans="2:10" x14ac:dyDescent="0.3">
      <c r="B395" s="117"/>
      <c r="D395" s="10" t="s">
        <v>1575</v>
      </c>
      <c r="E395" s="78">
        <v>52.557834999999997</v>
      </c>
      <c r="F395" s="78">
        <v>1.4857518999999999</v>
      </c>
      <c r="G395" s="73" t="s">
        <v>1576</v>
      </c>
      <c r="I395" s="111">
        <v>0.47493261002968634</v>
      </c>
      <c r="J395" s="123" t="s">
        <v>109</v>
      </c>
    </row>
    <row r="396" spans="2:10" x14ac:dyDescent="0.3">
      <c r="B396" s="117"/>
      <c r="D396" s="10" t="s">
        <v>1577</v>
      </c>
      <c r="E396" s="78">
        <v>52.577052000000002</v>
      </c>
      <c r="F396" s="78">
        <v>1.4794674999999999</v>
      </c>
      <c r="G396" s="73" t="s">
        <v>1578</v>
      </c>
      <c r="I396" s="111">
        <v>0.64885159398421932</v>
      </c>
      <c r="J396" s="123" t="s">
        <v>109</v>
      </c>
    </row>
    <row r="397" spans="2:10" x14ac:dyDescent="0.3">
      <c r="B397" s="117"/>
      <c r="D397" s="10" t="s">
        <v>1579</v>
      </c>
      <c r="E397" s="78">
        <v>52.163246000000001</v>
      </c>
      <c r="F397" s="78">
        <v>-0.66810362999999995</v>
      </c>
      <c r="G397" s="73" t="s">
        <v>1580</v>
      </c>
      <c r="I397" s="111">
        <v>27.887240157940315</v>
      </c>
      <c r="J397" s="123" t="s">
        <v>109</v>
      </c>
    </row>
    <row r="398" spans="2:10" x14ac:dyDescent="0.3">
      <c r="B398" s="117"/>
      <c r="D398" s="10" t="s">
        <v>1581</v>
      </c>
      <c r="E398" s="78">
        <v>52.296812000000003</v>
      </c>
      <c r="F398" s="78">
        <v>1.3481491000000001</v>
      </c>
      <c r="G398" s="73" t="s">
        <v>1582</v>
      </c>
      <c r="I398" s="111">
        <v>0.42141907650521465</v>
      </c>
      <c r="J398" s="123" t="s">
        <v>109</v>
      </c>
    </row>
    <row r="399" spans="2:10" x14ac:dyDescent="0.3">
      <c r="B399" s="117"/>
      <c r="D399" s="10" t="s">
        <v>1583</v>
      </c>
      <c r="E399" s="78">
        <v>51.847116</v>
      </c>
      <c r="F399" s="78">
        <v>0.88247909000000002</v>
      </c>
      <c r="G399" s="73" t="s">
        <v>1584</v>
      </c>
      <c r="I399" s="111">
        <v>35.840689078014918</v>
      </c>
      <c r="J399" s="123" t="s">
        <v>105</v>
      </c>
    </row>
    <row r="400" spans="2:10" x14ac:dyDescent="0.3">
      <c r="B400" s="117"/>
      <c r="D400" s="10" t="s">
        <v>1585</v>
      </c>
      <c r="E400" s="78">
        <v>53.067157999999999</v>
      </c>
      <c r="F400" s="78">
        <v>-0.57651017000000004</v>
      </c>
      <c r="G400" s="73" t="s">
        <v>1586</v>
      </c>
      <c r="I400" s="111">
        <v>24.509198354208038</v>
      </c>
      <c r="J400" s="123" t="s">
        <v>105</v>
      </c>
    </row>
    <row r="401" spans="2:10" x14ac:dyDescent="0.3">
      <c r="B401" s="117"/>
      <c r="D401" s="10" t="s">
        <v>1587</v>
      </c>
      <c r="E401" s="78">
        <v>53.027737999999999</v>
      </c>
      <c r="F401" s="78">
        <v>-0.41646748</v>
      </c>
      <c r="G401" s="73" t="s">
        <v>1588</v>
      </c>
      <c r="I401" s="111">
        <v>30.556227642473342</v>
      </c>
      <c r="J401" s="123" t="s">
        <v>109</v>
      </c>
    </row>
    <row r="402" spans="2:10" x14ac:dyDescent="0.3">
      <c r="B402" s="117"/>
      <c r="D402" s="10" t="s">
        <v>1589</v>
      </c>
      <c r="E402" s="78">
        <v>52.029684000000003</v>
      </c>
      <c r="F402" s="78">
        <v>-0.93821317999999998</v>
      </c>
      <c r="G402" s="73" t="s">
        <v>1590</v>
      </c>
      <c r="I402" s="111">
        <v>1.0234463286555213</v>
      </c>
      <c r="J402" s="123" t="s">
        <v>109</v>
      </c>
    </row>
    <row r="403" spans="2:10" x14ac:dyDescent="0.3">
      <c r="B403" s="117"/>
      <c r="D403" s="10" t="s">
        <v>1591</v>
      </c>
      <c r="E403" s="78">
        <v>51.890903000000002</v>
      </c>
      <c r="F403" s="78">
        <v>-0.68416182000000003</v>
      </c>
      <c r="G403" s="73" t="s">
        <v>1592</v>
      </c>
      <c r="I403" s="111">
        <v>2.3010819415522832</v>
      </c>
      <c r="J403" s="123" t="s">
        <v>109</v>
      </c>
    </row>
    <row r="404" spans="2:10" x14ac:dyDescent="0.3">
      <c r="B404" s="117"/>
      <c r="D404" s="10" t="s">
        <v>1593</v>
      </c>
      <c r="E404" s="78">
        <v>53.336503</v>
      </c>
      <c r="F404" s="78">
        <v>5.7249978999999999E-2</v>
      </c>
      <c r="G404" s="73" t="s">
        <v>1594</v>
      </c>
      <c r="I404" s="111">
        <v>12.067301809768368</v>
      </c>
      <c r="J404" s="123" t="s">
        <v>109</v>
      </c>
    </row>
    <row r="405" spans="2:10" x14ac:dyDescent="0.3">
      <c r="B405" s="117"/>
      <c r="D405" s="10" t="s">
        <v>1595</v>
      </c>
      <c r="E405" s="78">
        <v>52.364570000000001</v>
      </c>
      <c r="F405" s="78">
        <v>-0.36831903999999999</v>
      </c>
      <c r="G405" s="73" t="s">
        <v>1596</v>
      </c>
      <c r="I405" s="111">
        <v>2.0067575071676886</v>
      </c>
      <c r="J405" s="123" t="s">
        <v>101</v>
      </c>
    </row>
    <row r="406" spans="2:10" x14ac:dyDescent="0.3">
      <c r="B406" s="117"/>
      <c r="D406" s="10" t="s">
        <v>1597</v>
      </c>
      <c r="E406" s="78">
        <v>52.003439999999998</v>
      </c>
      <c r="F406" s="78">
        <v>1.2576991</v>
      </c>
      <c r="G406" s="73" t="s">
        <v>1598</v>
      </c>
      <c r="I406" s="111">
        <v>3.4783796790906609</v>
      </c>
      <c r="J406" s="123" t="s">
        <v>109</v>
      </c>
    </row>
    <row r="407" spans="2:10" x14ac:dyDescent="0.3">
      <c r="B407" s="117"/>
      <c r="D407" s="10" t="s">
        <v>1599</v>
      </c>
      <c r="E407" s="78">
        <v>52.735764000000003</v>
      </c>
      <c r="F407" s="78">
        <v>0.52012784000000001</v>
      </c>
      <c r="G407" s="73" t="s">
        <v>1600</v>
      </c>
      <c r="I407" s="111">
        <v>3.6991230048791066</v>
      </c>
      <c r="J407" s="123" t="s">
        <v>109</v>
      </c>
    </row>
    <row r="408" spans="2:10" x14ac:dyDescent="0.3">
      <c r="B408" s="117"/>
      <c r="D408" s="10" t="s">
        <v>1601</v>
      </c>
      <c r="E408" s="78">
        <v>52.196742</v>
      </c>
      <c r="F408" s="78">
        <v>0.50627107000000005</v>
      </c>
      <c r="G408" s="73" t="s">
        <v>1602</v>
      </c>
      <c r="I408" s="111">
        <v>6.8564214828229364</v>
      </c>
      <c r="J408" s="123" t="s">
        <v>109</v>
      </c>
    </row>
    <row r="409" spans="2:10" x14ac:dyDescent="0.3">
      <c r="B409" s="117"/>
      <c r="D409" s="10" t="s">
        <v>1603</v>
      </c>
      <c r="E409" s="78">
        <v>52.066828000000001</v>
      </c>
      <c r="F409" s="78">
        <v>0.88537796999999996</v>
      </c>
      <c r="G409" s="73" t="s">
        <v>1604</v>
      </c>
      <c r="I409" s="111">
        <v>0.39466230974297878</v>
      </c>
      <c r="J409" s="123" t="s">
        <v>109</v>
      </c>
    </row>
    <row r="410" spans="2:10" x14ac:dyDescent="0.3">
      <c r="B410" s="117"/>
      <c r="D410" s="10" t="s">
        <v>1605</v>
      </c>
      <c r="E410" s="78">
        <v>52.076839</v>
      </c>
      <c r="F410" s="78">
        <v>0.89229994000000001</v>
      </c>
      <c r="G410" s="73" t="s">
        <v>1606</v>
      </c>
      <c r="I410" s="111">
        <v>0.46155422664856838</v>
      </c>
      <c r="J410" s="123" t="s">
        <v>109</v>
      </c>
    </row>
    <row r="411" spans="2:10" x14ac:dyDescent="0.3">
      <c r="B411" s="117"/>
      <c r="D411" s="10" t="s">
        <v>1607</v>
      </c>
      <c r="E411" s="78">
        <v>52.720258000000001</v>
      </c>
      <c r="F411" s="78">
        <v>0.79994041000000005</v>
      </c>
      <c r="G411" s="73" t="s">
        <v>1608</v>
      </c>
      <c r="I411" s="111">
        <v>34.375756097782514</v>
      </c>
      <c r="J411" s="123" t="s">
        <v>181</v>
      </c>
    </row>
    <row r="412" spans="2:10" x14ac:dyDescent="0.3">
      <c r="B412" s="117"/>
      <c r="D412" s="10" t="s">
        <v>1609</v>
      </c>
      <c r="E412" s="78">
        <v>52.190078</v>
      </c>
      <c r="F412" s="78">
        <v>-1.0883198999999999</v>
      </c>
      <c r="G412" s="73" t="s">
        <v>1610</v>
      </c>
      <c r="I412" s="111">
        <v>9.2043277662091327</v>
      </c>
      <c r="J412" s="123" t="s">
        <v>109</v>
      </c>
    </row>
    <row r="413" spans="2:10" x14ac:dyDescent="0.3">
      <c r="B413" s="117"/>
      <c r="D413" s="10" t="s">
        <v>1611</v>
      </c>
      <c r="E413" s="78">
        <v>52.073407000000003</v>
      </c>
      <c r="F413" s="78">
        <v>-8.5662858999999994E-2</v>
      </c>
      <c r="G413" s="73" t="s">
        <v>1612</v>
      </c>
      <c r="I413" s="111">
        <v>18.013993222675285</v>
      </c>
      <c r="J413" s="123" t="s">
        <v>109</v>
      </c>
    </row>
    <row r="414" spans="2:10" x14ac:dyDescent="0.3">
      <c r="B414" s="117"/>
      <c r="D414" s="10" t="s">
        <v>1613</v>
      </c>
      <c r="E414" s="78">
        <v>52.354543</v>
      </c>
      <c r="F414" s="78">
        <v>-0.58806261000000004</v>
      </c>
      <c r="G414" s="73" t="s">
        <v>1614</v>
      </c>
      <c r="I414" s="111">
        <v>10.809733771943284</v>
      </c>
      <c r="J414" s="123" t="s">
        <v>109</v>
      </c>
    </row>
    <row r="415" spans="2:10" x14ac:dyDescent="0.3">
      <c r="B415" s="117"/>
      <c r="D415" s="10" t="s">
        <v>1615</v>
      </c>
      <c r="E415" s="78">
        <v>52.198954999999998</v>
      </c>
      <c r="F415" s="78">
        <v>-0.27371901999999998</v>
      </c>
      <c r="G415" s="73" t="s">
        <v>1616</v>
      </c>
      <c r="I415" s="111">
        <v>0.80270300286707552</v>
      </c>
      <c r="J415" s="123" t="s">
        <v>109</v>
      </c>
    </row>
    <row r="416" spans="2:10" x14ac:dyDescent="0.3">
      <c r="B416" s="117"/>
      <c r="D416" s="10" t="s">
        <v>1617</v>
      </c>
      <c r="E416" s="78">
        <v>52.084484000000003</v>
      </c>
      <c r="F416" s="78">
        <v>1.2476893</v>
      </c>
      <c r="G416" s="73" t="s">
        <v>1618</v>
      </c>
      <c r="I416" s="111">
        <v>1.8930412484281864</v>
      </c>
      <c r="J416" s="123" t="s">
        <v>109</v>
      </c>
    </row>
    <row r="417" spans="2:10" x14ac:dyDescent="0.3">
      <c r="B417" s="117"/>
      <c r="D417" s="10" t="s">
        <v>1619</v>
      </c>
      <c r="E417" s="78">
        <v>51.888173000000002</v>
      </c>
      <c r="F417" s="78">
        <v>1.0827773999999999</v>
      </c>
      <c r="G417" s="73" t="s">
        <v>1620</v>
      </c>
      <c r="I417" s="111">
        <v>1.0100679452744032</v>
      </c>
      <c r="J417" s="123" t="s">
        <v>109</v>
      </c>
    </row>
    <row r="418" spans="2:10" x14ac:dyDescent="0.3">
      <c r="B418" s="117"/>
      <c r="D418" s="10" t="s">
        <v>1621</v>
      </c>
      <c r="E418" s="78">
        <v>52.751938000000003</v>
      </c>
      <c r="F418" s="78">
        <v>-0.50827690000000003</v>
      </c>
      <c r="G418" s="73" t="s">
        <v>1622</v>
      </c>
      <c r="I418" s="111">
        <v>29.887308473417448</v>
      </c>
      <c r="J418" s="123" t="s">
        <v>109</v>
      </c>
    </row>
    <row r="419" spans="2:10" x14ac:dyDescent="0.3">
      <c r="B419" s="117"/>
      <c r="D419" s="10" t="s">
        <v>1623</v>
      </c>
      <c r="E419" s="78">
        <v>52.678401999999998</v>
      </c>
      <c r="F419" s="78">
        <v>-0.49451201</v>
      </c>
      <c r="G419" s="73" t="s">
        <v>1624</v>
      </c>
      <c r="I419" s="111">
        <v>4.1539880398371158</v>
      </c>
      <c r="J419" s="123" t="s">
        <v>109</v>
      </c>
    </row>
    <row r="420" spans="2:10" x14ac:dyDescent="0.3">
      <c r="B420" s="117"/>
      <c r="D420" s="10" t="s">
        <v>1625</v>
      </c>
      <c r="E420" s="78">
        <v>52.678384999999999</v>
      </c>
      <c r="F420" s="78">
        <v>0.76411890000000005</v>
      </c>
      <c r="G420" s="73" t="s">
        <v>1626</v>
      </c>
      <c r="I420" s="111">
        <v>1.4983789386852078</v>
      </c>
      <c r="J420" s="123" t="s">
        <v>109</v>
      </c>
    </row>
    <row r="421" spans="2:10" x14ac:dyDescent="0.3">
      <c r="B421" s="117"/>
      <c r="D421" s="10" t="s">
        <v>1627</v>
      </c>
      <c r="E421" s="78">
        <v>52.672286999999997</v>
      </c>
      <c r="F421" s="78">
        <v>0.81684171000000005</v>
      </c>
      <c r="G421" s="73" t="s">
        <v>1628</v>
      </c>
      <c r="I421" s="111">
        <v>1.076959862179993</v>
      </c>
      <c r="J421" s="123" t="s">
        <v>109</v>
      </c>
    </row>
    <row r="422" spans="2:10" x14ac:dyDescent="0.3">
      <c r="B422" s="117"/>
      <c r="D422" s="10" t="s">
        <v>1629</v>
      </c>
      <c r="E422" s="78">
        <v>52.678820000000002</v>
      </c>
      <c r="F422" s="78">
        <v>0.81060421000000005</v>
      </c>
      <c r="G422" s="73" t="s">
        <v>1630</v>
      </c>
      <c r="I422" s="111">
        <v>2.2877035581711653</v>
      </c>
      <c r="J422" s="123" t="s">
        <v>109</v>
      </c>
    </row>
    <row r="423" spans="2:10" x14ac:dyDescent="0.3">
      <c r="B423" s="117"/>
      <c r="D423" s="10" t="s">
        <v>1631</v>
      </c>
      <c r="E423" s="78">
        <v>52.475737000000002</v>
      </c>
      <c r="F423" s="78">
        <v>0.38190752</v>
      </c>
      <c r="G423" s="73" t="s">
        <v>1632</v>
      </c>
      <c r="I423" s="111">
        <v>3.0034470690609743</v>
      </c>
      <c r="J423" s="123" t="s">
        <v>109</v>
      </c>
    </row>
    <row r="424" spans="2:10" x14ac:dyDescent="0.3">
      <c r="B424" s="117"/>
      <c r="D424" s="10" t="s">
        <v>1633</v>
      </c>
      <c r="E424" s="78">
        <v>52.881639999999997</v>
      </c>
      <c r="F424" s="78">
        <v>-0.62524418000000004</v>
      </c>
      <c r="G424" s="73" t="s">
        <v>1634</v>
      </c>
      <c r="I424" s="111">
        <v>0.92979764498769579</v>
      </c>
      <c r="J424" s="123" t="s">
        <v>109</v>
      </c>
    </row>
    <row r="425" spans="2:10" x14ac:dyDescent="0.3">
      <c r="B425" s="117"/>
      <c r="D425" s="10" t="s">
        <v>1635</v>
      </c>
      <c r="E425" s="78">
        <v>52.852567000000001</v>
      </c>
      <c r="F425" s="78">
        <v>0.88866840000000002</v>
      </c>
      <c r="G425" s="73" t="s">
        <v>1636</v>
      </c>
      <c r="I425" s="111">
        <v>25.03095530607164</v>
      </c>
      <c r="J425" s="123" t="s">
        <v>109</v>
      </c>
    </row>
    <row r="426" spans="2:10" x14ac:dyDescent="0.3">
      <c r="B426" s="117"/>
      <c r="D426" s="10" t="s">
        <v>1637</v>
      </c>
      <c r="E426" s="78">
        <v>52.246029999999998</v>
      </c>
      <c r="F426" s="78">
        <v>-0.37867699999999999</v>
      </c>
      <c r="G426" s="73" t="s">
        <v>1638</v>
      </c>
      <c r="I426" s="111">
        <v>12.82986966249209</v>
      </c>
      <c r="J426" s="123" t="s">
        <v>109</v>
      </c>
    </row>
    <row r="427" spans="2:10" x14ac:dyDescent="0.3">
      <c r="B427" s="117"/>
      <c r="D427" s="10" t="s">
        <v>1639</v>
      </c>
      <c r="E427" s="78">
        <v>52.025385</v>
      </c>
      <c r="F427" s="78">
        <v>0.59157806000000002</v>
      </c>
      <c r="G427" s="73" t="s">
        <v>1640</v>
      </c>
      <c r="I427" s="111">
        <v>1.8462169065942735</v>
      </c>
      <c r="J427" s="123" t="s">
        <v>109</v>
      </c>
    </row>
    <row r="428" spans="2:10" x14ac:dyDescent="0.3">
      <c r="B428" s="117"/>
      <c r="D428" s="10" t="s">
        <v>1641</v>
      </c>
      <c r="E428" s="78">
        <v>52.470264999999998</v>
      </c>
      <c r="F428" s="78">
        <v>0.26691222999999997</v>
      </c>
      <c r="G428" s="73" t="s">
        <v>1642</v>
      </c>
      <c r="I428" s="111">
        <v>2.3010819415522832</v>
      </c>
      <c r="J428" s="123" t="s">
        <v>101</v>
      </c>
    </row>
    <row r="429" spans="2:10" x14ac:dyDescent="0.3">
      <c r="B429" s="117"/>
      <c r="D429" s="10" t="s">
        <v>1643</v>
      </c>
      <c r="E429" s="78">
        <v>52.410162999999997</v>
      </c>
      <c r="F429" s="78">
        <v>-0.77888115999999996</v>
      </c>
      <c r="G429" s="73" t="s">
        <v>1644</v>
      </c>
      <c r="I429" s="111">
        <v>7.4785163100449203</v>
      </c>
      <c r="J429" s="123" t="s">
        <v>109</v>
      </c>
    </row>
    <row r="430" spans="2:10" x14ac:dyDescent="0.3">
      <c r="B430" s="117"/>
      <c r="D430" s="10" t="s">
        <v>1645</v>
      </c>
      <c r="E430" s="78">
        <v>52.933664999999998</v>
      </c>
      <c r="F430" s="78">
        <v>-0.58461379999999996</v>
      </c>
      <c r="G430" s="73" t="s">
        <v>1646</v>
      </c>
      <c r="I430" s="111">
        <v>16.147708741009335</v>
      </c>
      <c r="J430" s="123" t="s">
        <v>109</v>
      </c>
    </row>
    <row r="431" spans="2:10" x14ac:dyDescent="0.3">
      <c r="B431" s="117"/>
      <c r="D431" s="10" t="s">
        <v>1647</v>
      </c>
      <c r="E431" s="78">
        <v>51.954239000000001</v>
      </c>
      <c r="F431" s="78">
        <v>0.85327923999999999</v>
      </c>
      <c r="G431" s="73" t="s">
        <v>1648</v>
      </c>
      <c r="I431" s="111">
        <v>0.43479745988633262</v>
      </c>
      <c r="J431" s="123" t="s">
        <v>109</v>
      </c>
    </row>
    <row r="432" spans="2:10" x14ac:dyDescent="0.3">
      <c r="B432" s="117"/>
      <c r="D432" s="10" t="s">
        <v>1649</v>
      </c>
      <c r="E432" s="78">
        <v>51.768704</v>
      </c>
      <c r="F432" s="78">
        <v>0.73136268999999998</v>
      </c>
      <c r="G432" s="73" t="s">
        <v>1650</v>
      </c>
      <c r="I432" s="111">
        <v>12.729531787133707</v>
      </c>
      <c r="J432" s="123" t="s">
        <v>109</v>
      </c>
    </row>
    <row r="433" spans="2:10" x14ac:dyDescent="0.3">
      <c r="B433" s="117"/>
      <c r="D433" s="10" t="s">
        <v>1651</v>
      </c>
      <c r="E433" s="78">
        <v>53.386623999999998</v>
      </c>
      <c r="F433" s="78">
        <v>-0.18379124999999999</v>
      </c>
      <c r="G433" s="73" t="s">
        <v>1652</v>
      </c>
      <c r="I433" s="111">
        <v>6.2276374639103951</v>
      </c>
      <c r="J433" s="123" t="s">
        <v>109</v>
      </c>
    </row>
    <row r="434" spans="2:10" x14ac:dyDescent="0.3">
      <c r="B434" s="117"/>
      <c r="D434" s="10" t="s">
        <v>1653</v>
      </c>
      <c r="E434" s="78">
        <v>52.480282000000003</v>
      </c>
      <c r="F434" s="78">
        <v>-0.35520579000000002</v>
      </c>
      <c r="G434" s="73" t="s">
        <v>1654</v>
      </c>
      <c r="I434" s="111">
        <v>1.9398655902620991</v>
      </c>
      <c r="J434" s="123" t="s">
        <v>101</v>
      </c>
    </row>
    <row r="435" spans="2:10" x14ac:dyDescent="0.3">
      <c r="B435" s="117"/>
      <c r="D435" s="10" t="s">
        <v>1655</v>
      </c>
      <c r="E435" s="78">
        <v>52.559505000000001</v>
      </c>
      <c r="F435" s="78">
        <v>-0.70378370000000001</v>
      </c>
      <c r="G435" s="73" t="s">
        <v>1656</v>
      </c>
      <c r="I435" s="111">
        <v>5.3379749690660523</v>
      </c>
      <c r="J435" s="123" t="s">
        <v>101</v>
      </c>
    </row>
    <row r="436" spans="2:10" x14ac:dyDescent="0.3">
      <c r="B436" s="117"/>
      <c r="D436" s="10" t="s">
        <v>1657</v>
      </c>
      <c r="E436" s="78">
        <v>52.486657000000001</v>
      </c>
      <c r="F436" s="78">
        <v>0.18469731</v>
      </c>
      <c r="G436" s="73" t="s">
        <v>1658</v>
      </c>
      <c r="I436" s="111">
        <v>37.499608617273552</v>
      </c>
      <c r="J436" s="123" t="s">
        <v>105</v>
      </c>
    </row>
    <row r="437" spans="2:10" x14ac:dyDescent="0.3">
      <c r="B437" s="117"/>
      <c r="D437" s="10" t="s">
        <v>1659</v>
      </c>
      <c r="E437" s="78">
        <v>52.734814999999998</v>
      </c>
      <c r="F437" s="78">
        <v>-0.42177150000000002</v>
      </c>
      <c r="G437" s="73" t="s">
        <v>1660</v>
      </c>
      <c r="I437" s="111">
        <v>9.291287258186399</v>
      </c>
      <c r="J437" s="123" t="s">
        <v>101</v>
      </c>
    </row>
    <row r="438" spans="2:10" x14ac:dyDescent="0.3">
      <c r="B438" s="117"/>
      <c r="D438" s="10" t="s">
        <v>1661</v>
      </c>
      <c r="E438" s="78">
        <v>53.125387000000003</v>
      </c>
      <c r="F438" s="78">
        <v>-8.7064907999999996E-2</v>
      </c>
      <c r="G438" s="73" t="s">
        <v>1662</v>
      </c>
      <c r="I438" s="111">
        <v>16.843384676827469</v>
      </c>
      <c r="J438" s="123" t="s">
        <v>133</v>
      </c>
    </row>
    <row r="439" spans="2:10" x14ac:dyDescent="0.3">
      <c r="B439" s="117"/>
      <c r="D439" s="10" t="s">
        <v>1663</v>
      </c>
      <c r="E439" s="78">
        <v>52.663652999999996</v>
      </c>
      <c r="F439" s="78">
        <v>0.52876878000000005</v>
      </c>
      <c r="G439" s="73" t="s">
        <v>1664</v>
      </c>
      <c r="I439" s="111">
        <v>5.4383128444244369</v>
      </c>
      <c r="J439" s="123" t="s">
        <v>109</v>
      </c>
    </row>
    <row r="440" spans="2:10" x14ac:dyDescent="0.3">
      <c r="B440" s="117"/>
      <c r="D440" s="10" t="s">
        <v>1665</v>
      </c>
      <c r="E440" s="78">
        <v>52.667496999999997</v>
      </c>
      <c r="F440" s="78">
        <v>0.53949230000000004</v>
      </c>
      <c r="G440" s="73" t="s">
        <v>1666</v>
      </c>
      <c r="I440" s="111">
        <v>4.0536501644787313</v>
      </c>
      <c r="J440" s="123" t="s">
        <v>109</v>
      </c>
    </row>
    <row r="441" spans="2:10" x14ac:dyDescent="0.3">
      <c r="B441" s="117"/>
      <c r="D441" s="10" t="s">
        <v>1667</v>
      </c>
      <c r="E441" s="78">
        <v>53.304532000000002</v>
      </c>
      <c r="F441" s="78">
        <v>-0.14780509999999999</v>
      </c>
      <c r="G441" s="73" t="s">
        <v>1668</v>
      </c>
      <c r="I441" s="111">
        <v>0.35452715959962505</v>
      </c>
      <c r="J441" s="123" t="s">
        <v>109</v>
      </c>
    </row>
    <row r="442" spans="2:10" x14ac:dyDescent="0.3">
      <c r="B442" s="117"/>
      <c r="D442" s="10" t="s">
        <v>1669</v>
      </c>
      <c r="E442" s="78">
        <v>52.468386000000002</v>
      </c>
      <c r="F442" s="78">
        <v>-0.97394256000000001</v>
      </c>
      <c r="G442" s="73" t="s">
        <v>1670</v>
      </c>
      <c r="I442" s="111">
        <v>1.8529060982848327</v>
      </c>
      <c r="J442" s="123" t="s">
        <v>101</v>
      </c>
    </row>
    <row r="443" spans="2:10" x14ac:dyDescent="0.3">
      <c r="B443" s="117"/>
      <c r="D443" s="10" t="s">
        <v>1671</v>
      </c>
      <c r="E443" s="78">
        <v>53.120904000000003</v>
      </c>
      <c r="F443" s="78">
        <v>-0.32217198000000002</v>
      </c>
      <c r="G443" s="73" t="s">
        <v>1672</v>
      </c>
      <c r="I443" s="111">
        <v>21.699737844173271</v>
      </c>
      <c r="J443" s="123" t="s">
        <v>109</v>
      </c>
    </row>
    <row r="444" spans="2:10" x14ac:dyDescent="0.3">
      <c r="B444" s="117"/>
      <c r="D444" s="10" t="s">
        <v>1673</v>
      </c>
      <c r="E444" s="78">
        <v>52.642474</v>
      </c>
      <c r="F444" s="78">
        <v>1.6427265</v>
      </c>
      <c r="G444" s="73" t="s">
        <v>1674</v>
      </c>
      <c r="I444" s="111">
        <v>0.95655441174993161</v>
      </c>
      <c r="J444" s="123" t="s">
        <v>109</v>
      </c>
    </row>
    <row r="445" spans="2:10" x14ac:dyDescent="0.3">
      <c r="B445" s="117"/>
      <c r="D445" s="10" t="s">
        <v>1675</v>
      </c>
      <c r="E445" s="78">
        <v>52.523946000000002</v>
      </c>
      <c r="F445" s="78">
        <v>-0.81959373999999996</v>
      </c>
      <c r="G445" s="73" t="s">
        <v>1676</v>
      </c>
      <c r="I445" s="111">
        <v>8.5554761722249122</v>
      </c>
      <c r="J445" s="123" t="s">
        <v>109</v>
      </c>
    </row>
    <row r="446" spans="2:10" x14ac:dyDescent="0.3">
      <c r="B446" s="117"/>
      <c r="D446" s="10" t="s">
        <v>1677</v>
      </c>
      <c r="E446" s="78">
        <v>52.279716999999998</v>
      </c>
      <c r="F446" s="78">
        <v>-0.491788</v>
      </c>
      <c r="G446" s="73" t="s">
        <v>1678</v>
      </c>
      <c r="I446" s="111">
        <v>4.4215557074594747</v>
      </c>
      <c r="J446" s="123" t="s">
        <v>109</v>
      </c>
    </row>
    <row r="447" spans="2:10" x14ac:dyDescent="0.3">
      <c r="B447" s="117"/>
      <c r="D447" s="10" t="s">
        <v>1679</v>
      </c>
      <c r="E447" s="78">
        <v>53.580758000000003</v>
      </c>
      <c r="F447" s="78">
        <v>-0.38771601999999999</v>
      </c>
      <c r="G447" s="73" t="s">
        <v>1680</v>
      </c>
      <c r="I447" s="111">
        <v>2.9365551521553841</v>
      </c>
      <c r="J447" s="123" t="s">
        <v>109</v>
      </c>
    </row>
    <row r="448" spans="2:10" x14ac:dyDescent="0.3">
      <c r="B448" s="117"/>
      <c r="D448" s="10" t="s">
        <v>1681</v>
      </c>
      <c r="E448" s="78">
        <v>52.399706000000002</v>
      </c>
      <c r="F448" s="78">
        <v>1.3353546999999999</v>
      </c>
      <c r="G448" s="73" t="s">
        <v>1682</v>
      </c>
      <c r="I448" s="111">
        <v>2.528514459031288</v>
      </c>
      <c r="J448" s="123" t="s">
        <v>101</v>
      </c>
    </row>
    <row r="449" spans="2:10" x14ac:dyDescent="0.3">
      <c r="B449" s="117"/>
      <c r="D449" s="10" t="s">
        <v>1683</v>
      </c>
      <c r="E449" s="78">
        <v>52.247875999999998</v>
      </c>
      <c r="F449" s="78">
        <v>1.0982911</v>
      </c>
      <c r="G449" s="73" t="s">
        <v>1684</v>
      </c>
      <c r="I449" s="111">
        <v>34.128256005231833</v>
      </c>
      <c r="J449" s="123" t="s">
        <v>105</v>
      </c>
    </row>
    <row r="450" spans="2:10" x14ac:dyDescent="0.3">
      <c r="B450" s="117"/>
      <c r="D450" s="10" t="s">
        <v>1685</v>
      </c>
      <c r="E450" s="78">
        <v>52.241078000000002</v>
      </c>
      <c r="F450" s="78">
        <v>1.083167</v>
      </c>
      <c r="G450" s="73" t="s">
        <v>1686</v>
      </c>
      <c r="I450" s="111">
        <v>0.46824341833912736</v>
      </c>
      <c r="J450" s="123" t="s">
        <v>109</v>
      </c>
    </row>
    <row r="451" spans="2:10" x14ac:dyDescent="0.3">
      <c r="B451" s="117"/>
      <c r="D451" s="10" t="s">
        <v>1687</v>
      </c>
      <c r="E451" s="78">
        <v>51.867730999999999</v>
      </c>
      <c r="F451" s="78">
        <v>-0.67844740999999997</v>
      </c>
      <c r="G451" s="73" t="s">
        <v>1688</v>
      </c>
      <c r="I451" s="111">
        <v>2.5619604174840829</v>
      </c>
      <c r="J451" s="123" t="s">
        <v>101</v>
      </c>
    </row>
    <row r="452" spans="2:10" x14ac:dyDescent="0.3">
      <c r="B452" s="117"/>
      <c r="D452" s="10" t="s">
        <v>1689</v>
      </c>
      <c r="E452" s="78">
        <v>52.412474000000003</v>
      </c>
      <c r="F452" s="78">
        <v>0.12013836</v>
      </c>
      <c r="G452" s="73" t="s">
        <v>1690</v>
      </c>
      <c r="I452" s="111">
        <v>19.806696595745088</v>
      </c>
      <c r="J452" s="123" t="s">
        <v>109</v>
      </c>
    </row>
    <row r="453" spans="2:10" x14ac:dyDescent="0.3">
      <c r="B453" s="117"/>
      <c r="D453" s="10" t="s">
        <v>1691</v>
      </c>
      <c r="E453" s="78">
        <v>52.551000000000002</v>
      </c>
      <c r="F453" s="78">
        <v>0.80832625999999996</v>
      </c>
      <c r="G453" s="73" t="s">
        <v>1692</v>
      </c>
      <c r="I453" s="111">
        <v>0.68898674412757321</v>
      </c>
      <c r="J453" s="123" t="s">
        <v>109</v>
      </c>
    </row>
    <row r="454" spans="2:10" x14ac:dyDescent="0.3">
      <c r="B454" s="117"/>
      <c r="D454" s="10" t="s">
        <v>1693</v>
      </c>
      <c r="E454" s="78">
        <v>52.376520999999997</v>
      </c>
      <c r="F454" s="78">
        <v>1.3600588</v>
      </c>
      <c r="G454" s="73" t="s">
        <v>1694</v>
      </c>
      <c r="I454" s="111">
        <v>6.1674347386953636</v>
      </c>
      <c r="J454" s="123" t="s">
        <v>109</v>
      </c>
    </row>
    <row r="455" spans="2:10" x14ac:dyDescent="0.3">
      <c r="B455" s="117"/>
      <c r="D455" s="10" t="s">
        <v>1695</v>
      </c>
      <c r="E455" s="78">
        <v>52.526735000000002</v>
      </c>
      <c r="F455" s="78">
        <v>0.54538279999999995</v>
      </c>
      <c r="G455" s="73" t="s">
        <v>1696</v>
      </c>
      <c r="I455" s="111">
        <v>0.54182452693527605</v>
      </c>
      <c r="J455" s="123" t="s">
        <v>109</v>
      </c>
    </row>
    <row r="456" spans="2:10" x14ac:dyDescent="0.3">
      <c r="B456" s="117"/>
      <c r="D456" s="10" t="s">
        <v>1697</v>
      </c>
      <c r="E456" s="78">
        <v>52.526091999999998</v>
      </c>
      <c r="F456" s="78">
        <v>0.52038532000000004</v>
      </c>
      <c r="G456" s="73" t="s">
        <v>1698</v>
      </c>
      <c r="I456" s="111">
        <v>2.1940548745033399</v>
      </c>
      <c r="J456" s="123" t="s">
        <v>827</v>
      </c>
    </row>
    <row r="457" spans="2:10" x14ac:dyDescent="0.3">
      <c r="B457" s="117"/>
      <c r="D457" s="10" t="s">
        <v>1699</v>
      </c>
      <c r="E457" s="78">
        <v>52.458674999999999</v>
      </c>
      <c r="F457" s="78">
        <v>1.4737989</v>
      </c>
      <c r="G457" s="73" t="s">
        <v>1700</v>
      </c>
      <c r="I457" s="111">
        <v>1.1505409707761416</v>
      </c>
      <c r="J457" s="123" t="s">
        <v>109</v>
      </c>
    </row>
    <row r="458" spans="2:10" x14ac:dyDescent="0.3">
      <c r="B458" s="117"/>
      <c r="D458" s="10" t="s">
        <v>1701</v>
      </c>
      <c r="E458" s="78">
        <v>51.926963999999998</v>
      </c>
      <c r="F458" s="78">
        <v>-0.95361081000000003</v>
      </c>
      <c r="G458" s="73" t="s">
        <v>1702</v>
      </c>
      <c r="I458" s="111">
        <v>0.1939865590262099</v>
      </c>
      <c r="J458" s="123" t="s">
        <v>109</v>
      </c>
    </row>
    <row r="459" spans="2:10" x14ac:dyDescent="0.3">
      <c r="B459" s="117"/>
      <c r="D459" s="10" t="s">
        <v>1703</v>
      </c>
      <c r="E459" s="78">
        <v>52.698225999999998</v>
      </c>
      <c r="F459" s="78">
        <v>0.48118341999999997</v>
      </c>
      <c r="G459" s="73" t="s">
        <v>1704</v>
      </c>
      <c r="I459" s="111">
        <v>20.221426480559742</v>
      </c>
      <c r="J459" s="123" t="s">
        <v>101</v>
      </c>
    </row>
    <row r="460" spans="2:10" x14ac:dyDescent="0.3">
      <c r="B460" s="117"/>
      <c r="D460" s="10" t="s">
        <v>1705</v>
      </c>
      <c r="E460" s="78">
        <v>52.505425000000002</v>
      </c>
      <c r="F460" s="78">
        <v>-0.76666643999999995</v>
      </c>
      <c r="G460" s="73" t="s">
        <v>1706</v>
      </c>
      <c r="I460" s="111">
        <v>23.559333134148666</v>
      </c>
      <c r="J460" s="123" t="s">
        <v>115</v>
      </c>
    </row>
    <row r="461" spans="2:10" x14ac:dyDescent="0.3">
      <c r="B461" s="117"/>
      <c r="D461" s="10" t="s">
        <v>1707</v>
      </c>
      <c r="E461" s="78">
        <v>52.081425000000003</v>
      </c>
      <c r="F461" s="78">
        <v>0.85172482000000005</v>
      </c>
      <c r="G461" s="73" t="s">
        <v>1708</v>
      </c>
      <c r="I461" s="111">
        <v>0.47493261002968634</v>
      </c>
      <c r="J461" s="123" t="s">
        <v>109</v>
      </c>
    </row>
    <row r="462" spans="2:10" x14ac:dyDescent="0.3">
      <c r="B462" s="117"/>
      <c r="D462" s="10" t="s">
        <v>1709</v>
      </c>
      <c r="E462" s="78">
        <v>52.038376</v>
      </c>
      <c r="F462" s="78">
        <v>-0.52602148000000004</v>
      </c>
      <c r="G462" s="73" t="s">
        <v>1710</v>
      </c>
      <c r="I462" s="111">
        <v>2.0468926573110426</v>
      </c>
      <c r="J462" s="123" t="s">
        <v>101</v>
      </c>
    </row>
    <row r="463" spans="2:10" x14ac:dyDescent="0.3">
      <c r="B463" s="117"/>
      <c r="D463" s="10" t="s">
        <v>1711</v>
      </c>
      <c r="E463" s="78">
        <v>51.96163</v>
      </c>
      <c r="F463" s="78">
        <v>-0.58050056999999999</v>
      </c>
      <c r="G463" s="73" t="s">
        <v>1712</v>
      </c>
      <c r="I463" s="111">
        <v>3.0235146441326508</v>
      </c>
      <c r="J463" s="123" t="s">
        <v>109</v>
      </c>
    </row>
    <row r="464" spans="2:10" x14ac:dyDescent="0.3">
      <c r="B464" s="117"/>
      <c r="D464" s="10" t="s">
        <v>1713</v>
      </c>
      <c r="E464" s="78">
        <v>53.243127999999999</v>
      </c>
      <c r="F464" s="78">
        <v>-0.22449277000000001</v>
      </c>
      <c r="G464" s="73" t="s">
        <v>1714</v>
      </c>
      <c r="I464" s="111">
        <v>1.5318248971380024</v>
      </c>
      <c r="J464" s="123" t="s">
        <v>101</v>
      </c>
    </row>
    <row r="465" spans="2:10" x14ac:dyDescent="0.3">
      <c r="B465" s="117"/>
      <c r="D465" s="10" t="s">
        <v>1715</v>
      </c>
      <c r="E465" s="78">
        <v>52.365670999999999</v>
      </c>
      <c r="F465" s="78">
        <v>-0.42291604999999999</v>
      </c>
      <c r="G465" s="73" t="s">
        <v>1716</v>
      </c>
      <c r="I465" s="111">
        <v>2.7158118263669389</v>
      </c>
      <c r="J465" s="123" t="s">
        <v>101</v>
      </c>
    </row>
    <row r="466" spans="2:10" x14ac:dyDescent="0.3">
      <c r="B466" s="117"/>
      <c r="D466" s="10" t="s">
        <v>1717</v>
      </c>
      <c r="E466" s="78">
        <v>52.252163000000003</v>
      </c>
      <c r="F466" s="78">
        <v>1.2301842000000001</v>
      </c>
      <c r="G466" s="73" t="s">
        <v>1718</v>
      </c>
      <c r="I466" s="111">
        <v>0.48162180172024532</v>
      </c>
      <c r="J466" s="123" t="s">
        <v>109</v>
      </c>
    </row>
    <row r="467" spans="2:10" x14ac:dyDescent="0.3">
      <c r="B467" s="117"/>
      <c r="D467" s="10" t="s">
        <v>1719</v>
      </c>
      <c r="E467" s="78">
        <v>52.096504000000003</v>
      </c>
      <c r="F467" s="78">
        <v>0.87882448999999996</v>
      </c>
      <c r="G467" s="73" t="s">
        <v>1720</v>
      </c>
      <c r="I467" s="111">
        <v>10.535476912630367</v>
      </c>
      <c r="J467" s="123" t="s">
        <v>105</v>
      </c>
    </row>
    <row r="468" spans="2:10" x14ac:dyDescent="0.3">
      <c r="B468" s="117"/>
      <c r="D468" s="10" t="s">
        <v>1721</v>
      </c>
      <c r="E468" s="78">
        <v>53.475346999999999</v>
      </c>
      <c r="F468" s="78">
        <v>-0.38357788999999998</v>
      </c>
      <c r="G468" s="73" t="s">
        <v>1722</v>
      </c>
      <c r="I468" s="111">
        <v>1.1839869292289364</v>
      </c>
      <c r="J468" s="123" t="s">
        <v>109</v>
      </c>
    </row>
    <row r="469" spans="2:10" x14ac:dyDescent="0.3">
      <c r="B469" s="117"/>
      <c r="D469" s="10" t="s">
        <v>1723</v>
      </c>
      <c r="E469" s="78">
        <v>52.598413999999998</v>
      </c>
      <c r="F469" s="78">
        <v>-0.63014042999999997</v>
      </c>
      <c r="G469" s="73" t="s">
        <v>1724</v>
      </c>
      <c r="I469" s="111">
        <v>5.4851371862583491</v>
      </c>
      <c r="J469" s="123" t="s">
        <v>109</v>
      </c>
    </row>
    <row r="470" spans="2:10" x14ac:dyDescent="0.3">
      <c r="B470" s="117"/>
      <c r="D470" s="10" t="s">
        <v>1725</v>
      </c>
      <c r="E470" s="78">
        <v>52.494765000000001</v>
      </c>
      <c r="F470" s="78">
        <v>-1.0405399</v>
      </c>
      <c r="G470" s="73" t="s">
        <v>1726</v>
      </c>
      <c r="I470" s="111">
        <v>4.6289206498668021</v>
      </c>
      <c r="J470" s="123" t="s">
        <v>109</v>
      </c>
    </row>
    <row r="471" spans="2:10" x14ac:dyDescent="0.3">
      <c r="B471" s="117"/>
      <c r="D471" s="10" t="s">
        <v>29</v>
      </c>
      <c r="E471" s="78">
        <v>52.517341999999999</v>
      </c>
      <c r="F471" s="78">
        <v>0.63593582999999998</v>
      </c>
      <c r="G471" s="73" t="s">
        <v>1727</v>
      </c>
      <c r="I471" s="111">
        <v>34.121566813541264</v>
      </c>
      <c r="J471" s="123" t="s">
        <v>109</v>
      </c>
    </row>
    <row r="472" spans="2:10" x14ac:dyDescent="0.3">
      <c r="B472" s="117"/>
      <c r="D472" s="10" t="s">
        <v>1728</v>
      </c>
      <c r="E472" s="78">
        <v>52.682943000000002</v>
      </c>
      <c r="F472" s="78">
        <v>0.57296968000000004</v>
      </c>
      <c r="G472" s="73" t="s">
        <v>1729</v>
      </c>
      <c r="I472" s="111">
        <v>19.626088420099997</v>
      </c>
      <c r="J472" s="123" t="s">
        <v>109</v>
      </c>
    </row>
    <row r="473" spans="2:10" x14ac:dyDescent="0.3">
      <c r="B473" s="117"/>
      <c r="D473" s="10" t="s">
        <v>1730</v>
      </c>
      <c r="E473" s="78">
        <v>52.556634000000003</v>
      </c>
      <c r="F473" s="78">
        <v>-0.42950078000000003</v>
      </c>
      <c r="G473" s="73" t="s">
        <v>1731</v>
      </c>
      <c r="I473" s="111">
        <v>19.391966710930433</v>
      </c>
      <c r="J473" s="123" t="s">
        <v>109</v>
      </c>
    </row>
    <row r="474" spans="2:10" x14ac:dyDescent="0.3">
      <c r="B474" s="117"/>
      <c r="D474" s="10" t="s">
        <v>1732</v>
      </c>
      <c r="E474" s="78">
        <v>52.113191999999998</v>
      </c>
      <c r="F474" s="78">
        <v>0.94592631999999999</v>
      </c>
      <c r="G474" s="73" t="s">
        <v>1733</v>
      </c>
      <c r="I474" s="111">
        <v>0.49500018510136329</v>
      </c>
      <c r="J474" s="123" t="s">
        <v>109</v>
      </c>
    </row>
    <row r="475" spans="2:10" x14ac:dyDescent="0.3">
      <c r="B475" s="117"/>
      <c r="D475" s="10" t="s">
        <v>1734</v>
      </c>
      <c r="E475" s="78">
        <v>52.112206999999998</v>
      </c>
      <c r="F475" s="78">
        <v>0.94936708999999997</v>
      </c>
      <c r="G475" s="73" t="s">
        <v>1735</v>
      </c>
      <c r="I475" s="111">
        <v>2.5218252673407289</v>
      </c>
      <c r="J475" s="123" t="s">
        <v>109</v>
      </c>
    </row>
    <row r="476" spans="2:10" x14ac:dyDescent="0.3">
      <c r="B476" s="117"/>
      <c r="D476" s="10" t="s">
        <v>1736</v>
      </c>
      <c r="E476" s="78">
        <v>53.097166999999999</v>
      </c>
      <c r="F476" s="78">
        <v>9.3907879999999999E-2</v>
      </c>
      <c r="G476" s="73" t="s">
        <v>1737</v>
      </c>
      <c r="I476" s="111">
        <v>3.6322310879735165</v>
      </c>
      <c r="J476" s="123" t="s">
        <v>101</v>
      </c>
    </row>
    <row r="477" spans="2:10" x14ac:dyDescent="0.3">
      <c r="B477" s="117"/>
      <c r="D477" s="10" t="s">
        <v>1738</v>
      </c>
      <c r="E477" s="78">
        <v>52.022908000000001</v>
      </c>
      <c r="F477" s="78">
        <v>-0.19028500000000001</v>
      </c>
      <c r="G477" s="73" t="s">
        <v>1739</v>
      </c>
      <c r="I477" s="111">
        <v>1.4983789386852078</v>
      </c>
      <c r="J477" s="123" t="s">
        <v>133</v>
      </c>
    </row>
    <row r="478" spans="2:10" x14ac:dyDescent="0.3">
      <c r="B478" s="117"/>
      <c r="D478" s="10" t="s">
        <v>1740</v>
      </c>
      <c r="E478" s="78">
        <v>52.227924000000002</v>
      </c>
      <c r="F478" s="78">
        <v>-1.1478660000000001</v>
      </c>
      <c r="G478" s="73" t="s">
        <v>1741</v>
      </c>
      <c r="I478" s="111">
        <v>20.381967081133162</v>
      </c>
      <c r="J478" s="123" t="s">
        <v>115</v>
      </c>
    </row>
    <row r="479" spans="2:10" x14ac:dyDescent="0.3">
      <c r="B479" s="117"/>
      <c r="D479" s="10" t="s">
        <v>1742</v>
      </c>
      <c r="E479" s="78">
        <v>52.077903999999997</v>
      </c>
      <c r="F479" s="78">
        <v>-0.70697995999999996</v>
      </c>
      <c r="G479" s="73" t="s">
        <v>1743</v>
      </c>
      <c r="I479" s="111">
        <v>3.732568963331901</v>
      </c>
      <c r="J479" s="123" t="s">
        <v>109</v>
      </c>
    </row>
    <row r="480" spans="2:10" x14ac:dyDescent="0.3">
      <c r="B480" s="117"/>
      <c r="D480" s="10" t="s">
        <v>1744</v>
      </c>
      <c r="E480" s="78">
        <v>52.059750999999999</v>
      </c>
      <c r="F480" s="78">
        <v>-0.23620479</v>
      </c>
      <c r="G480" s="73" t="s">
        <v>1745</v>
      </c>
      <c r="I480" s="111">
        <v>0.96993279513104957</v>
      </c>
      <c r="J480" s="123" t="s">
        <v>109</v>
      </c>
    </row>
    <row r="481" spans="2:10" x14ac:dyDescent="0.3">
      <c r="B481" s="117"/>
      <c r="D481" s="10" t="s">
        <v>1746</v>
      </c>
      <c r="E481" s="78">
        <v>52.151152000000003</v>
      </c>
      <c r="F481" s="78">
        <v>-0.64040112999999999</v>
      </c>
      <c r="G481" s="73" t="s">
        <v>1747</v>
      </c>
      <c r="I481" s="111">
        <v>7.3581108596148592</v>
      </c>
      <c r="J481" s="123" t="s">
        <v>109</v>
      </c>
    </row>
    <row r="482" spans="2:10" x14ac:dyDescent="0.3">
      <c r="B482" s="117"/>
      <c r="D482" s="10" t="s">
        <v>1748</v>
      </c>
      <c r="E482" s="78">
        <v>52.280920999999999</v>
      </c>
      <c r="F482" s="78">
        <v>-0.53748401999999995</v>
      </c>
      <c r="G482" s="73" t="s">
        <v>1749</v>
      </c>
      <c r="I482" s="111">
        <v>0.30770281776571229</v>
      </c>
      <c r="J482" s="123" t="s">
        <v>109</v>
      </c>
    </row>
    <row r="483" spans="2:10" x14ac:dyDescent="0.3">
      <c r="B483" s="117"/>
      <c r="D483" s="10" t="s">
        <v>1750</v>
      </c>
      <c r="E483" s="78">
        <v>53.168576999999999</v>
      </c>
      <c r="F483" s="78">
        <v>-0.40724786000000002</v>
      </c>
      <c r="G483" s="73" t="s">
        <v>1751</v>
      </c>
      <c r="I483" s="111">
        <v>12.348247860771846</v>
      </c>
      <c r="J483" s="123" t="s">
        <v>109</v>
      </c>
    </row>
    <row r="484" spans="2:10" x14ac:dyDescent="0.3">
      <c r="B484" s="117"/>
      <c r="D484" s="10" t="s">
        <v>1752</v>
      </c>
      <c r="E484" s="78">
        <v>52.584176999999997</v>
      </c>
      <c r="F484" s="78">
        <v>0.29094420999999998</v>
      </c>
      <c r="G484" s="73" t="s">
        <v>1753</v>
      </c>
      <c r="I484" s="111">
        <v>1.3779734882551464</v>
      </c>
      <c r="J484" s="123" t="s">
        <v>109</v>
      </c>
    </row>
    <row r="485" spans="2:10" x14ac:dyDescent="0.3">
      <c r="B485" s="117"/>
      <c r="D485" s="10" t="s">
        <v>1754</v>
      </c>
      <c r="E485" s="78">
        <v>53.286997</v>
      </c>
      <c r="F485" s="78">
        <v>-0.58751580999999997</v>
      </c>
      <c r="G485" s="73" t="s">
        <v>1755</v>
      </c>
      <c r="I485" s="111">
        <v>1.1572301624667005</v>
      </c>
      <c r="J485" s="123" t="s">
        <v>109</v>
      </c>
    </row>
    <row r="486" spans="2:10" x14ac:dyDescent="0.3">
      <c r="B486" s="117"/>
      <c r="D486" s="10" t="s">
        <v>1756</v>
      </c>
      <c r="E486" s="78">
        <v>53.504351</v>
      </c>
      <c r="F486" s="78">
        <v>5.7227087000000003E-2</v>
      </c>
      <c r="G486" s="73" t="s">
        <v>1757</v>
      </c>
      <c r="I486" s="111">
        <v>1.4916897469946486</v>
      </c>
      <c r="J486" s="123" t="s">
        <v>109</v>
      </c>
    </row>
    <row r="487" spans="2:10" x14ac:dyDescent="0.3">
      <c r="B487" s="117"/>
      <c r="D487" s="10" t="s">
        <v>1758</v>
      </c>
      <c r="E487" s="78">
        <v>53.482989000000003</v>
      </c>
      <c r="F487" s="78">
        <v>4.4738553E-2</v>
      </c>
      <c r="G487" s="73" t="s">
        <v>1759</v>
      </c>
      <c r="I487" s="111">
        <v>27.633050873699073</v>
      </c>
      <c r="J487" s="123" t="s">
        <v>109</v>
      </c>
    </row>
    <row r="488" spans="2:10" x14ac:dyDescent="0.3">
      <c r="B488" s="117"/>
      <c r="D488" s="10" t="s">
        <v>1760</v>
      </c>
      <c r="E488" s="78">
        <v>52.095436999999997</v>
      </c>
      <c r="F488" s="78">
        <v>-0.66662034999999997</v>
      </c>
      <c r="G488" s="73" t="s">
        <v>1761</v>
      </c>
      <c r="I488" s="111">
        <v>15.41189765504785</v>
      </c>
      <c r="J488" s="123" t="s">
        <v>109</v>
      </c>
    </row>
    <row r="489" spans="2:10" x14ac:dyDescent="0.3">
      <c r="B489" s="117"/>
      <c r="D489" s="10" t="s">
        <v>1762</v>
      </c>
      <c r="E489" s="78">
        <v>52.752361999999998</v>
      </c>
      <c r="F489" s="78">
        <v>0.95909964999999997</v>
      </c>
      <c r="G489" s="73" t="s">
        <v>1763</v>
      </c>
      <c r="I489" s="111">
        <v>28.429064684875595</v>
      </c>
      <c r="J489" s="123" t="s">
        <v>105</v>
      </c>
    </row>
    <row r="490" spans="2:10" x14ac:dyDescent="0.3">
      <c r="B490" s="117"/>
      <c r="D490" s="10" t="s">
        <v>1764</v>
      </c>
      <c r="E490" s="78">
        <v>53.509856999999997</v>
      </c>
      <c r="F490" s="78">
        <v>-0.42328345000000001</v>
      </c>
      <c r="G490" s="73" t="s">
        <v>1765</v>
      </c>
      <c r="I490" s="111">
        <v>26.944064129571501</v>
      </c>
      <c r="J490" s="123" t="s">
        <v>109</v>
      </c>
    </row>
    <row r="491" spans="2:10" x14ac:dyDescent="0.3">
      <c r="B491" s="117"/>
      <c r="D491" s="10" t="s">
        <v>1766</v>
      </c>
      <c r="E491" s="78">
        <v>52.410269</v>
      </c>
      <c r="F491" s="78">
        <v>0.98775298</v>
      </c>
      <c r="G491" s="73" t="s">
        <v>1767</v>
      </c>
      <c r="I491" s="111">
        <v>3.1439200945627124</v>
      </c>
      <c r="J491" s="123" t="s">
        <v>109</v>
      </c>
    </row>
    <row r="492" spans="2:10" x14ac:dyDescent="0.3">
      <c r="B492" s="117"/>
      <c r="D492" s="10" t="s">
        <v>1768</v>
      </c>
      <c r="E492" s="78">
        <v>52.614251000000003</v>
      </c>
      <c r="F492" s="78">
        <v>-0.61201057999999997</v>
      </c>
      <c r="G492" s="73" t="s">
        <v>1769</v>
      </c>
      <c r="I492" s="111">
        <v>20.107710221820245</v>
      </c>
      <c r="J492" s="123" t="s">
        <v>109</v>
      </c>
    </row>
    <row r="493" spans="2:10" x14ac:dyDescent="0.3">
      <c r="B493" s="117"/>
      <c r="D493" s="10" t="s">
        <v>1770</v>
      </c>
      <c r="E493" s="78">
        <v>51.901769999999999</v>
      </c>
      <c r="F493" s="78">
        <v>-0.88312038999999998</v>
      </c>
      <c r="G493" s="73" t="s">
        <v>1771</v>
      </c>
      <c r="I493" s="111">
        <v>9.8732469352650298</v>
      </c>
      <c r="J493" s="123" t="s">
        <v>101</v>
      </c>
    </row>
    <row r="494" spans="2:10" x14ac:dyDescent="0.3">
      <c r="B494" s="117"/>
      <c r="D494" s="10" t="s">
        <v>1772</v>
      </c>
      <c r="E494" s="78">
        <v>53.461806000000003</v>
      </c>
      <c r="F494" s="78">
        <v>0.13531246</v>
      </c>
      <c r="G494" s="73" t="s">
        <v>1773</v>
      </c>
      <c r="I494" s="111">
        <v>23.365346575122459</v>
      </c>
      <c r="J494" s="123" t="s">
        <v>109</v>
      </c>
    </row>
    <row r="495" spans="2:10" x14ac:dyDescent="0.3">
      <c r="B495" s="117"/>
      <c r="D495" s="10" t="s">
        <v>1774</v>
      </c>
      <c r="E495" s="78">
        <v>53.471550000000001</v>
      </c>
      <c r="F495" s="78">
        <v>-5.6312920000000002E-2</v>
      </c>
      <c r="G495" s="73" t="s">
        <v>1775</v>
      </c>
      <c r="I495" s="111">
        <v>19.385277519239875</v>
      </c>
      <c r="J495" s="123" t="s">
        <v>109</v>
      </c>
    </row>
    <row r="496" spans="2:10" x14ac:dyDescent="0.3">
      <c r="B496" s="117"/>
      <c r="D496" s="10" t="s">
        <v>1776</v>
      </c>
      <c r="E496" s="78">
        <v>52.684401000000001</v>
      </c>
      <c r="F496" s="78">
        <v>1.0151725</v>
      </c>
      <c r="G496" s="73" t="s">
        <v>1777</v>
      </c>
      <c r="I496" s="111">
        <v>0.48831099341080431</v>
      </c>
      <c r="J496" s="123" t="s">
        <v>109</v>
      </c>
    </row>
    <row r="497" spans="2:10" x14ac:dyDescent="0.3">
      <c r="B497" s="117"/>
      <c r="D497" s="10" t="s">
        <v>1778</v>
      </c>
      <c r="E497" s="78">
        <v>52.896256000000001</v>
      </c>
      <c r="F497" s="78">
        <v>1.3446872999999999</v>
      </c>
      <c r="G497" s="73" t="s">
        <v>1779</v>
      </c>
      <c r="I497" s="111">
        <v>8.1474354791008157</v>
      </c>
      <c r="J497" s="123" t="s">
        <v>101</v>
      </c>
    </row>
    <row r="498" spans="2:10" x14ac:dyDescent="0.3">
      <c r="B498" s="117"/>
      <c r="D498" s="10" t="s">
        <v>1780</v>
      </c>
      <c r="E498" s="78">
        <v>52.543993</v>
      </c>
      <c r="F498" s="78">
        <v>0.58467082999999997</v>
      </c>
      <c r="G498" s="73" t="s">
        <v>1781</v>
      </c>
      <c r="I498" s="111">
        <v>1.1906761209194954</v>
      </c>
      <c r="J498" s="123" t="s">
        <v>101</v>
      </c>
    </row>
    <row r="499" spans="2:10" x14ac:dyDescent="0.3">
      <c r="B499" s="117"/>
      <c r="D499" s="10" t="s">
        <v>1782</v>
      </c>
      <c r="E499" s="78">
        <v>52.546036000000001</v>
      </c>
      <c r="F499" s="78">
        <v>0.58293240999999996</v>
      </c>
      <c r="G499" s="73" t="s">
        <v>1783</v>
      </c>
      <c r="I499" s="111">
        <v>1.6990546894019767</v>
      </c>
      <c r="J499" s="123" t="s">
        <v>109</v>
      </c>
    </row>
    <row r="500" spans="2:10" x14ac:dyDescent="0.3">
      <c r="B500" s="117"/>
      <c r="D500" s="10" t="s">
        <v>1784</v>
      </c>
      <c r="E500" s="78">
        <v>52.271388999999999</v>
      </c>
      <c r="F500" s="78">
        <v>-1.1179276</v>
      </c>
      <c r="G500" s="73" t="s">
        <v>1785</v>
      </c>
      <c r="I500" s="111">
        <v>6.2744618057443073</v>
      </c>
      <c r="J500" s="123" t="s">
        <v>109</v>
      </c>
    </row>
    <row r="501" spans="2:10" x14ac:dyDescent="0.3">
      <c r="B501" s="117"/>
      <c r="D501" s="10" t="s">
        <v>1786</v>
      </c>
      <c r="E501" s="78">
        <v>52.267043000000001</v>
      </c>
      <c r="F501" s="78">
        <v>0.85923004999999997</v>
      </c>
      <c r="G501" s="73" t="s">
        <v>1787</v>
      </c>
      <c r="I501" s="111">
        <v>15.773114006338034</v>
      </c>
      <c r="J501" s="123" t="s">
        <v>109</v>
      </c>
    </row>
    <row r="502" spans="2:10" x14ac:dyDescent="0.3">
      <c r="B502" s="117"/>
      <c r="D502" s="10" t="s">
        <v>1788</v>
      </c>
      <c r="E502" s="78">
        <v>52.534599</v>
      </c>
      <c r="F502" s="78">
        <v>1.5520673</v>
      </c>
      <c r="G502" s="73" t="s">
        <v>1789</v>
      </c>
      <c r="I502" s="111">
        <v>15.686154514360767</v>
      </c>
      <c r="J502" s="123" t="s">
        <v>109</v>
      </c>
    </row>
    <row r="503" spans="2:10" x14ac:dyDescent="0.3">
      <c r="B503" s="117"/>
      <c r="D503" s="10" t="s">
        <v>1790</v>
      </c>
      <c r="E503" s="78">
        <v>52.353453000000002</v>
      </c>
      <c r="F503" s="78">
        <v>1.1864566999999999</v>
      </c>
      <c r="G503" s="73" t="s">
        <v>1791</v>
      </c>
      <c r="I503" s="111">
        <v>4.5285827745084175</v>
      </c>
      <c r="J503" s="123" t="s">
        <v>101</v>
      </c>
    </row>
    <row r="504" spans="2:10" x14ac:dyDescent="0.3">
      <c r="B504" s="117"/>
      <c r="D504" s="10" t="s">
        <v>1792</v>
      </c>
      <c r="E504" s="78">
        <v>52.936186999999997</v>
      </c>
      <c r="F504" s="78">
        <v>-0.50860006999999996</v>
      </c>
      <c r="G504" s="73" t="s">
        <v>1793</v>
      </c>
      <c r="I504" s="111">
        <v>2.0402034656204835</v>
      </c>
      <c r="J504" s="123" t="s">
        <v>109</v>
      </c>
    </row>
    <row r="505" spans="2:10" x14ac:dyDescent="0.3">
      <c r="B505" s="117"/>
      <c r="D505" s="10" t="s">
        <v>1794</v>
      </c>
      <c r="E505" s="78">
        <v>52.105305000000001</v>
      </c>
      <c r="F505" s="78">
        <v>1.0124441</v>
      </c>
      <c r="G505" s="73" t="s">
        <v>1795</v>
      </c>
      <c r="I505" s="111">
        <v>2.0134466988582473</v>
      </c>
      <c r="J505" s="123" t="s">
        <v>101</v>
      </c>
    </row>
    <row r="506" spans="2:10" x14ac:dyDescent="0.3">
      <c r="B506" s="117"/>
      <c r="D506" s="10" t="s">
        <v>1796</v>
      </c>
      <c r="E506" s="78">
        <v>52.105567999999998</v>
      </c>
      <c r="F506" s="78">
        <v>1.0109429000000001</v>
      </c>
      <c r="G506" s="73" t="s">
        <v>1797</v>
      </c>
      <c r="I506" s="111">
        <v>0.59533806045974769</v>
      </c>
      <c r="J506" s="123" t="s">
        <v>109</v>
      </c>
    </row>
    <row r="507" spans="2:10" x14ac:dyDescent="0.3">
      <c r="B507" s="117"/>
      <c r="D507" s="10" t="s">
        <v>1798</v>
      </c>
      <c r="E507" s="78">
        <v>53.160426999999999</v>
      </c>
      <c r="F507" s="78">
        <v>2.0413002E-2</v>
      </c>
      <c r="G507" s="73" t="s">
        <v>1799</v>
      </c>
      <c r="I507" s="111">
        <v>5.2643938604699034</v>
      </c>
      <c r="J507" s="123" t="s">
        <v>133</v>
      </c>
    </row>
    <row r="508" spans="2:10" x14ac:dyDescent="0.3">
      <c r="B508" s="117"/>
      <c r="D508" s="10" t="s">
        <v>1800</v>
      </c>
      <c r="E508" s="78">
        <v>52.218688999999998</v>
      </c>
      <c r="F508" s="78">
        <v>1.0098659000000001</v>
      </c>
      <c r="G508" s="73" t="s">
        <v>1801</v>
      </c>
      <c r="I508" s="111">
        <v>23.010819415522832</v>
      </c>
      <c r="J508" s="123" t="s">
        <v>105</v>
      </c>
    </row>
    <row r="509" spans="2:10" x14ac:dyDescent="0.3">
      <c r="B509" s="117"/>
      <c r="D509" s="10" t="s">
        <v>1802</v>
      </c>
      <c r="E509" s="78">
        <v>52.890596000000002</v>
      </c>
      <c r="F509" s="78">
        <v>-0.56163996000000005</v>
      </c>
      <c r="G509" s="73" t="s">
        <v>1803</v>
      </c>
      <c r="I509" s="111">
        <v>3.0970957527287997</v>
      </c>
      <c r="J509" s="123" t="s">
        <v>101</v>
      </c>
    </row>
    <row r="510" spans="2:10" x14ac:dyDescent="0.3">
      <c r="B510" s="117"/>
      <c r="D510" s="10" t="s">
        <v>1804</v>
      </c>
      <c r="E510" s="78">
        <v>52.379843000000001</v>
      </c>
      <c r="F510" s="78">
        <v>-0.38318294000000003</v>
      </c>
      <c r="G510" s="73" t="s">
        <v>1805</v>
      </c>
      <c r="I510" s="111">
        <v>3.7860824968563729</v>
      </c>
      <c r="J510" s="123" t="s">
        <v>109</v>
      </c>
    </row>
    <row r="511" spans="2:10" x14ac:dyDescent="0.3">
      <c r="B511" s="117"/>
      <c r="D511" s="10" t="s">
        <v>1806</v>
      </c>
      <c r="E511" s="78">
        <v>52.932209999999998</v>
      </c>
      <c r="F511" s="78">
        <v>-0.39912636000000001</v>
      </c>
      <c r="G511" s="73" t="s">
        <v>1807</v>
      </c>
      <c r="I511" s="111">
        <v>11.699396266787625</v>
      </c>
      <c r="J511" s="123" t="s">
        <v>109</v>
      </c>
    </row>
    <row r="512" spans="2:10" x14ac:dyDescent="0.3">
      <c r="B512" s="117"/>
      <c r="D512" s="10" t="s">
        <v>1808</v>
      </c>
      <c r="E512" s="78">
        <v>52.146681000000001</v>
      </c>
      <c r="F512" s="78">
        <v>1.2229774</v>
      </c>
      <c r="G512" s="73" t="s">
        <v>1809</v>
      </c>
      <c r="I512" s="111">
        <v>7.8531110447162229</v>
      </c>
      <c r="J512" s="123" t="s">
        <v>109</v>
      </c>
    </row>
    <row r="513" spans="2:10" x14ac:dyDescent="0.3">
      <c r="B513" s="117"/>
      <c r="D513" s="10" t="s">
        <v>1810</v>
      </c>
      <c r="E513" s="78">
        <v>52.599753999999997</v>
      </c>
      <c r="F513" s="78">
        <v>0.24760299999999999</v>
      </c>
      <c r="G513" s="73" t="s">
        <v>1811</v>
      </c>
      <c r="I513" s="111">
        <v>1.1037166289422289</v>
      </c>
      <c r="J513" s="123" t="s">
        <v>109</v>
      </c>
    </row>
    <row r="514" spans="2:10" x14ac:dyDescent="0.3">
      <c r="B514" s="117"/>
      <c r="D514" s="10" t="s">
        <v>1812</v>
      </c>
      <c r="E514" s="78">
        <v>51.885542999999998</v>
      </c>
      <c r="F514" s="78">
        <v>-0.85068533000000002</v>
      </c>
      <c r="G514" s="73" t="s">
        <v>1813</v>
      </c>
      <c r="I514" s="111">
        <v>5.5453399114733797</v>
      </c>
      <c r="J514" s="123" t="s">
        <v>101</v>
      </c>
    </row>
    <row r="515" spans="2:10" x14ac:dyDescent="0.3">
      <c r="B515" s="117"/>
      <c r="D515" s="10" t="s">
        <v>1814</v>
      </c>
      <c r="E515" s="78">
        <v>52.584181999999998</v>
      </c>
      <c r="F515" s="78">
        <v>0.83849903000000003</v>
      </c>
      <c r="G515" s="73" t="s">
        <v>1815</v>
      </c>
      <c r="I515" s="111">
        <v>0.7090543191992501</v>
      </c>
      <c r="J515" s="123" t="s">
        <v>101</v>
      </c>
    </row>
    <row r="516" spans="2:10" x14ac:dyDescent="0.3">
      <c r="B516" s="117"/>
      <c r="D516" s="10" t="s">
        <v>1816</v>
      </c>
      <c r="E516" s="78">
        <v>53.372731000000002</v>
      </c>
      <c r="F516" s="78">
        <v>-0.48998232000000003</v>
      </c>
      <c r="G516" s="73" t="s">
        <v>1817</v>
      </c>
      <c r="I516" s="111">
        <v>12.033855851315574</v>
      </c>
      <c r="J516" s="123" t="s">
        <v>109</v>
      </c>
    </row>
    <row r="517" spans="2:10" x14ac:dyDescent="0.3">
      <c r="B517" s="117"/>
      <c r="D517" s="10" t="s">
        <v>1818</v>
      </c>
      <c r="E517" s="78">
        <v>51.967498999999997</v>
      </c>
      <c r="F517" s="78">
        <v>-0.96212869000000001</v>
      </c>
      <c r="G517" s="73" t="s">
        <v>1819</v>
      </c>
      <c r="I517" s="111">
        <v>21.907102786580605</v>
      </c>
      <c r="J517" s="123" t="s">
        <v>109</v>
      </c>
    </row>
    <row r="518" spans="2:10" x14ac:dyDescent="0.3">
      <c r="B518" s="117"/>
      <c r="D518" s="10" t="s">
        <v>1820</v>
      </c>
      <c r="E518" s="78">
        <v>51.595167000000004</v>
      </c>
      <c r="F518" s="78">
        <v>0.80974093999999996</v>
      </c>
      <c r="G518" s="73" t="s">
        <v>1821</v>
      </c>
      <c r="I518" s="111">
        <v>7.0035837000152341</v>
      </c>
      <c r="J518" s="123" t="s">
        <v>109</v>
      </c>
    </row>
    <row r="519" spans="2:10" x14ac:dyDescent="0.3">
      <c r="B519" s="117"/>
      <c r="D519" s="10" t="s">
        <v>1822</v>
      </c>
      <c r="E519" s="78">
        <v>52.668928999999999</v>
      </c>
      <c r="F519" s="78">
        <v>2.9194843000000002E-2</v>
      </c>
      <c r="G519" s="73" t="s">
        <v>1823</v>
      </c>
      <c r="I519" s="111">
        <v>8.0604759871235512</v>
      </c>
      <c r="J519" s="123" t="s">
        <v>109</v>
      </c>
    </row>
    <row r="520" spans="2:10" x14ac:dyDescent="0.3">
      <c r="B520" s="117"/>
      <c r="D520" s="10" t="s">
        <v>1824</v>
      </c>
      <c r="E520" s="78">
        <v>52.252468999999998</v>
      </c>
      <c r="F520" s="78">
        <v>-0.20835258000000001</v>
      </c>
      <c r="G520" s="73" t="s">
        <v>1825</v>
      </c>
      <c r="I520" s="111">
        <v>24.382103712087424</v>
      </c>
      <c r="J520" s="123" t="s">
        <v>109</v>
      </c>
    </row>
    <row r="521" spans="2:10" x14ac:dyDescent="0.3">
      <c r="B521" s="117"/>
      <c r="D521" s="10" t="s">
        <v>1826</v>
      </c>
      <c r="E521" s="78">
        <v>51.963797999999997</v>
      </c>
      <c r="F521" s="78">
        <v>0.69502461999999998</v>
      </c>
      <c r="G521" s="73" t="s">
        <v>1827</v>
      </c>
      <c r="I521" s="111">
        <v>8.087232753885786</v>
      </c>
      <c r="J521" s="123" t="s">
        <v>109</v>
      </c>
    </row>
    <row r="522" spans="2:10" x14ac:dyDescent="0.3">
      <c r="B522" s="117"/>
      <c r="D522" s="10" t="s">
        <v>1828</v>
      </c>
      <c r="E522" s="78">
        <v>52.071852</v>
      </c>
      <c r="F522" s="78">
        <v>0.64534517000000002</v>
      </c>
      <c r="G522" s="73" t="s">
        <v>1829</v>
      </c>
      <c r="I522" s="111">
        <v>1.0903382455611108</v>
      </c>
      <c r="J522" s="123" t="s">
        <v>109</v>
      </c>
    </row>
    <row r="523" spans="2:10" x14ac:dyDescent="0.3">
      <c r="B523" s="117"/>
      <c r="D523" s="10" t="s">
        <v>1830</v>
      </c>
      <c r="E523" s="78">
        <v>52.698860000000003</v>
      </c>
      <c r="F523" s="78">
        <v>0.54456941000000003</v>
      </c>
      <c r="G523" s="73" t="s">
        <v>1831</v>
      </c>
      <c r="I523" s="111">
        <v>2.9365551521553841</v>
      </c>
      <c r="J523" s="123" t="s">
        <v>109</v>
      </c>
    </row>
    <row r="524" spans="2:10" x14ac:dyDescent="0.3">
      <c r="B524" s="117"/>
      <c r="D524" s="10" t="s">
        <v>1832</v>
      </c>
      <c r="E524" s="78">
        <v>52.269717999999997</v>
      </c>
      <c r="F524" s="78">
        <v>-0.40815035</v>
      </c>
      <c r="G524" s="73" t="s">
        <v>1833</v>
      </c>
      <c r="I524" s="111">
        <v>5.0637181097531352</v>
      </c>
      <c r="J524" s="123" t="s">
        <v>109</v>
      </c>
    </row>
    <row r="525" spans="2:10" x14ac:dyDescent="0.3">
      <c r="B525" s="117"/>
      <c r="D525" s="10" t="s">
        <v>1834</v>
      </c>
      <c r="E525" s="78">
        <v>52.618631000000001</v>
      </c>
      <c r="F525" s="78">
        <v>-0.29651983999999998</v>
      </c>
      <c r="G525" s="73" t="s">
        <v>1835</v>
      </c>
      <c r="I525" s="111">
        <v>1.6990546894019767</v>
      </c>
      <c r="J525" s="123" t="s">
        <v>109</v>
      </c>
    </row>
    <row r="526" spans="2:10" x14ac:dyDescent="0.3">
      <c r="B526" s="117"/>
      <c r="D526" s="10" t="s">
        <v>1836</v>
      </c>
      <c r="E526" s="78">
        <v>52.193719999999999</v>
      </c>
      <c r="F526" s="78">
        <v>1.1678708</v>
      </c>
      <c r="G526" s="73" t="s">
        <v>1837</v>
      </c>
      <c r="I526" s="111">
        <v>1.2508788461345259</v>
      </c>
      <c r="J526" s="123" t="s">
        <v>109</v>
      </c>
    </row>
    <row r="527" spans="2:10" x14ac:dyDescent="0.3">
      <c r="B527" s="117"/>
      <c r="D527" s="10" t="s">
        <v>1838</v>
      </c>
      <c r="E527" s="78">
        <v>52.892206999999999</v>
      </c>
      <c r="F527" s="78">
        <v>-0.44683062000000001</v>
      </c>
      <c r="G527" s="73" t="s">
        <v>1839</v>
      </c>
      <c r="I527" s="111">
        <v>1.6923654977114175</v>
      </c>
      <c r="J527" s="123" t="s">
        <v>109</v>
      </c>
    </row>
    <row r="528" spans="2:10" x14ac:dyDescent="0.3">
      <c r="B528" s="117"/>
      <c r="D528" s="10" t="s">
        <v>1840</v>
      </c>
      <c r="E528" s="78">
        <v>52.889131999999996</v>
      </c>
      <c r="F528" s="78">
        <v>-0.45229151000000001</v>
      </c>
      <c r="G528" s="73" t="s">
        <v>1841</v>
      </c>
      <c r="I528" s="111">
        <v>0.29432443438459438</v>
      </c>
      <c r="J528" s="123" t="s">
        <v>109</v>
      </c>
    </row>
    <row r="529" spans="2:10" x14ac:dyDescent="0.3">
      <c r="B529" s="117"/>
      <c r="D529" s="10" t="s">
        <v>1842</v>
      </c>
      <c r="E529" s="78">
        <v>52.712037000000002</v>
      </c>
      <c r="F529" s="78">
        <v>-0.52757993999999997</v>
      </c>
      <c r="G529" s="73" t="s">
        <v>1843</v>
      </c>
      <c r="I529" s="111">
        <v>0.30101362607515331</v>
      </c>
      <c r="J529" s="123" t="s">
        <v>109</v>
      </c>
    </row>
    <row r="530" spans="2:10" x14ac:dyDescent="0.3">
      <c r="B530" s="117"/>
      <c r="D530" s="10" t="s">
        <v>1844</v>
      </c>
      <c r="E530" s="78">
        <v>52.083494000000002</v>
      </c>
      <c r="F530" s="78">
        <v>1.2346242999999999</v>
      </c>
      <c r="G530" s="73" t="s">
        <v>1845</v>
      </c>
      <c r="I530" s="111">
        <v>1.4181086383985002</v>
      </c>
      <c r="J530" s="123" t="s">
        <v>109</v>
      </c>
    </row>
    <row r="531" spans="2:10" x14ac:dyDescent="0.3">
      <c r="B531" s="117"/>
      <c r="D531" s="10" t="s">
        <v>1846</v>
      </c>
      <c r="E531" s="78">
        <v>51.805155999999997</v>
      </c>
      <c r="F531" s="78">
        <v>0.41804665000000002</v>
      </c>
      <c r="G531" s="73" t="s">
        <v>1847</v>
      </c>
      <c r="I531" s="111">
        <v>2.722501018057498</v>
      </c>
      <c r="J531" s="123" t="s">
        <v>101</v>
      </c>
    </row>
    <row r="532" spans="2:10" x14ac:dyDescent="0.3">
      <c r="B532" s="117"/>
      <c r="D532" s="10" t="s">
        <v>1848</v>
      </c>
      <c r="E532" s="78">
        <v>52.254817000000003</v>
      </c>
      <c r="F532" s="78">
        <v>-0.62478093999999995</v>
      </c>
      <c r="G532" s="73" t="s">
        <v>1849</v>
      </c>
      <c r="I532" s="111">
        <v>6.3212861475782196</v>
      </c>
      <c r="J532" s="123" t="s">
        <v>133</v>
      </c>
    </row>
    <row r="533" spans="2:10" x14ac:dyDescent="0.3">
      <c r="B533" s="117"/>
      <c r="D533" s="10" t="s">
        <v>1850</v>
      </c>
      <c r="E533" s="78">
        <v>52.095160999999997</v>
      </c>
      <c r="F533" s="78">
        <v>-0.91114287000000005</v>
      </c>
      <c r="G533" s="73" t="s">
        <v>1851</v>
      </c>
      <c r="I533" s="111">
        <v>0.93648683667825472</v>
      </c>
      <c r="J533" s="123" t="s">
        <v>101</v>
      </c>
    </row>
    <row r="534" spans="2:10" x14ac:dyDescent="0.3">
      <c r="B534" s="117"/>
      <c r="D534" s="10" t="s">
        <v>1852</v>
      </c>
      <c r="E534" s="78">
        <v>51.925167999999999</v>
      </c>
      <c r="F534" s="78">
        <v>-1.0605391</v>
      </c>
      <c r="G534" s="73" t="s">
        <v>1853</v>
      </c>
      <c r="I534" s="111">
        <v>1.7258114561642126</v>
      </c>
      <c r="J534" s="123" t="s">
        <v>109</v>
      </c>
    </row>
    <row r="535" spans="2:10" x14ac:dyDescent="0.3">
      <c r="B535" s="117"/>
      <c r="D535" s="10" t="s">
        <v>1854</v>
      </c>
      <c r="E535" s="78">
        <v>51.962381999999998</v>
      </c>
      <c r="F535" s="78">
        <v>-1.0481180000000001</v>
      </c>
      <c r="G535" s="73" t="s">
        <v>1855</v>
      </c>
      <c r="I535" s="111">
        <v>4.2208799567427056</v>
      </c>
      <c r="J535" s="123" t="s">
        <v>109</v>
      </c>
    </row>
    <row r="536" spans="2:10" x14ac:dyDescent="0.3">
      <c r="B536" s="117"/>
      <c r="D536" s="10" t="s">
        <v>1856</v>
      </c>
      <c r="E536" s="78">
        <v>52.195135999999998</v>
      </c>
      <c r="F536" s="78">
        <v>-1.1592901</v>
      </c>
      <c r="G536" s="73" t="s">
        <v>1857</v>
      </c>
      <c r="I536" s="111">
        <v>3.0770281776571227</v>
      </c>
      <c r="J536" s="123" t="s">
        <v>133</v>
      </c>
    </row>
    <row r="537" spans="2:10" x14ac:dyDescent="0.3">
      <c r="B537" s="117"/>
      <c r="D537" s="10" t="s">
        <v>1858</v>
      </c>
      <c r="E537" s="78">
        <v>52.115054000000001</v>
      </c>
      <c r="F537" s="78">
        <v>0.83707248000000001</v>
      </c>
      <c r="G537" s="73" t="s">
        <v>1859</v>
      </c>
      <c r="I537" s="111">
        <v>1.1237842040139057</v>
      </c>
      <c r="J537" s="123" t="s">
        <v>101</v>
      </c>
    </row>
    <row r="538" spans="2:10" x14ac:dyDescent="0.3">
      <c r="B538" s="117"/>
      <c r="D538" s="10" t="s">
        <v>1860</v>
      </c>
      <c r="E538" s="78">
        <v>52.617924000000002</v>
      </c>
      <c r="F538" s="78">
        <v>-0.71860285999999995</v>
      </c>
      <c r="G538" s="73" t="s">
        <v>1861</v>
      </c>
      <c r="I538" s="111">
        <v>2.2542575997183705</v>
      </c>
      <c r="J538" s="123" t="s">
        <v>101</v>
      </c>
    </row>
    <row r="539" spans="2:10" x14ac:dyDescent="0.3">
      <c r="B539" s="117"/>
      <c r="D539" s="10" t="s">
        <v>1862</v>
      </c>
      <c r="E539" s="78">
        <v>52.419609999999999</v>
      </c>
      <c r="F539" s="78">
        <v>0.34502458000000003</v>
      </c>
      <c r="G539" s="73" t="s">
        <v>1863</v>
      </c>
      <c r="I539" s="111">
        <v>12.274666752175698</v>
      </c>
      <c r="J539" s="123" t="s">
        <v>133</v>
      </c>
    </row>
    <row r="540" spans="2:10" x14ac:dyDescent="0.3">
      <c r="B540" s="117"/>
      <c r="D540" s="10" t="s">
        <v>1864</v>
      </c>
      <c r="E540" s="78">
        <v>52.421379999999999</v>
      </c>
      <c r="F540" s="78">
        <v>0.36176772000000001</v>
      </c>
      <c r="G540" s="73" t="s">
        <v>1865</v>
      </c>
      <c r="I540" s="111">
        <v>4.5687179246517715</v>
      </c>
      <c r="J540" s="123" t="s">
        <v>109</v>
      </c>
    </row>
    <row r="541" spans="2:10" x14ac:dyDescent="0.3">
      <c r="B541" s="117"/>
      <c r="D541" s="10" t="s">
        <v>1866</v>
      </c>
      <c r="E541" s="78">
        <v>52.418356000000003</v>
      </c>
      <c r="F541" s="78">
        <v>1.2470336</v>
      </c>
      <c r="G541" s="73" t="s">
        <v>1867</v>
      </c>
      <c r="I541" s="111">
        <v>37.031365198934417</v>
      </c>
      <c r="J541" s="123" t="s">
        <v>105</v>
      </c>
    </row>
    <row r="542" spans="2:10" x14ac:dyDescent="0.3">
      <c r="B542" s="117"/>
      <c r="D542" s="10" t="s">
        <v>1868</v>
      </c>
      <c r="E542" s="78">
        <v>51.990009999999998</v>
      </c>
      <c r="F542" s="78">
        <v>-0.42915677000000002</v>
      </c>
      <c r="G542" s="73" t="s">
        <v>1869</v>
      </c>
      <c r="I542" s="111">
        <v>0.82945976962931145</v>
      </c>
      <c r="J542" s="123" t="s">
        <v>109</v>
      </c>
    </row>
    <row r="543" spans="2:10" x14ac:dyDescent="0.3">
      <c r="B543" s="117"/>
      <c r="D543" s="10" t="s">
        <v>1870</v>
      </c>
      <c r="E543" s="78">
        <v>51.691800000000001</v>
      </c>
      <c r="F543" s="78">
        <v>0.66132102999999998</v>
      </c>
      <c r="G543" s="73" t="s">
        <v>1871</v>
      </c>
      <c r="I543" s="111">
        <v>7.1775026839697675</v>
      </c>
      <c r="J543" s="123" t="s">
        <v>101</v>
      </c>
    </row>
    <row r="544" spans="2:10" x14ac:dyDescent="0.3">
      <c r="B544" s="117"/>
      <c r="D544" s="10" t="s">
        <v>1872</v>
      </c>
      <c r="E544" s="78">
        <v>52.359077999999997</v>
      </c>
      <c r="F544" s="78">
        <v>-0.73447326000000002</v>
      </c>
      <c r="G544" s="73" t="s">
        <v>1873</v>
      </c>
      <c r="I544" s="111">
        <v>6.7025700739400804</v>
      </c>
      <c r="J544" s="123" t="s">
        <v>101</v>
      </c>
    </row>
    <row r="545" spans="2:10" x14ac:dyDescent="0.3">
      <c r="B545" s="117"/>
      <c r="D545" s="10" t="s">
        <v>1874</v>
      </c>
      <c r="E545" s="78">
        <v>51.958685000000003</v>
      </c>
      <c r="F545" s="78">
        <v>0.21117030000000001</v>
      </c>
      <c r="G545" s="73" t="s">
        <v>1875</v>
      </c>
      <c r="I545" s="111">
        <v>8.9702060570395687</v>
      </c>
      <c r="J545" s="123" t="s">
        <v>109</v>
      </c>
    </row>
    <row r="546" spans="2:10" x14ac:dyDescent="0.3">
      <c r="B546" s="117"/>
      <c r="D546" s="10" t="s">
        <v>1876</v>
      </c>
      <c r="E546" s="78">
        <v>52.468713999999999</v>
      </c>
      <c r="F546" s="78">
        <v>0.97389426999999995</v>
      </c>
      <c r="G546" s="73" t="s">
        <v>1877</v>
      </c>
      <c r="I546" s="111">
        <v>2.1940548745033399</v>
      </c>
      <c r="J546" s="123" t="s">
        <v>109</v>
      </c>
    </row>
    <row r="547" spans="2:10" x14ac:dyDescent="0.3">
      <c r="B547" s="117"/>
      <c r="D547" s="10" t="s">
        <v>1878</v>
      </c>
      <c r="E547" s="78">
        <v>52.185198</v>
      </c>
      <c r="F547" s="78">
        <v>-0.86740408000000002</v>
      </c>
      <c r="G547" s="73" t="s">
        <v>1879</v>
      </c>
      <c r="I547" s="111">
        <v>2.8830416186309131</v>
      </c>
      <c r="J547" s="123" t="s">
        <v>109</v>
      </c>
    </row>
    <row r="548" spans="2:10" x14ac:dyDescent="0.3">
      <c r="B548" s="117"/>
      <c r="D548" s="10" t="s">
        <v>1880</v>
      </c>
      <c r="E548" s="78">
        <v>52.674816999999997</v>
      </c>
      <c r="F548" s="78">
        <v>1.3548100000000001</v>
      </c>
      <c r="G548" s="73" t="s">
        <v>1881</v>
      </c>
      <c r="I548" s="111">
        <v>6.4818267481516338</v>
      </c>
      <c r="J548" s="123" t="s">
        <v>105</v>
      </c>
    </row>
    <row r="549" spans="2:10" x14ac:dyDescent="0.3">
      <c r="B549" s="117"/>
      <c r="D549" s="10" t="s">
        <v>1882</v>
      </c>
      <c r="E549" s="78">
        <v>52.058033999999999</v>
      </c>
      <c r="F549" s="78">
        <v>-1.1401626</v>
      </c>
      <c r="G549" s="73" t="s">
        <v>1883</v>
      </c>
      <c r="I549" s="111">
        <v>0.61540563553142458</v>
      </c>
      <c r="J549" s="123" t="s">
        <v>109</v>
      </c>
    </row>
    <row r="550" spans="2:10" x14ac:dyDescent="0.3">
      <c r="B550" s="117"/>
      <c r="D550" s="10" t="s">
        <v>1884</v>
      </c>
      <c r="E550" s="78">
        <v>52.323957</v>
      </c>
      <c r="F550" s="78">
        <v>-1.0111805</v>
      </c>
      <c r="G550" s="73" t="s">
        <v>1885</v>
      </c>
      <c r="I550" s="111">
        <v>12.568991186560291</v>
      </c>
      <c r="J550" s="123" t="s">
        <v>109</v>
      </c>
    </row>
    <row r="551" spans="2:10" x14ac:dyDescent="0.3">
      <c r="B551" s="117"/>
      <c r="D551" s="10" t="s">
        <v>1886</v>
      </c>
      <c r="E551" s="78">
        <v>52.131014999999998</v>
      </c>
      <c r="F551" s="78">
        <v>-0.76315129000000004</v>
      </c>
      <c r="G551" s="73" t="s">
        <v>1887</v>
      </c>
      <c r="I551" s="111">
        <v>16.047370865650951</v>
      </c>
      <c r="J551" s="123" t="s">
        <v>109</v>
      </c>
    </row>
    <row r="552" spans="2:10" x14ac:dyDescent="0.3">
      <c r="B552" s="117"/>
      <c r="D552" s="10" t="s">
        <v>1888</v>
      </c>
      <c r="E552" s="78">
        <v>52.363596000000001</v>
      </c>
      <c r="F552" s="78">
        <v>0.98768608999999996</v>
      </c>
      <c r="G552" s="73" t="s">
        <v>1889</v>
      </c>
      <c r="I552" s="111">
        <v>8.6625032392738568</v>
      </c>
      <c r="J552" s="123" t="s">
        <v>109</v>
      </c>
    </row>
    <row r="553" spans="2:10" x14ac:dyDescent="0.3">
      <c r="B553" s="117"/>
      <c r="D553" s="10" t="s">
        <v>1890</v>
      </c>
      <c r="E553" s="78">
        <v>52.402264000000002</v>
      </c>
      <c r="F553" s="78">
        <v>1.5409763000000001</v>
      </c>
      <c r="G553" s="73" t="s">
        <v>1891</v>
      </c>
      <c r="I553" s="111">
        <v>1.1371625873950235</v>
      </c>
      <c r="J553" s="123" t="s">
        <v>109</v>
      </c>
    </row>
    <row r="554" spans="2:10" x14ac:dyDescent="0.3">
      <c r="B554" s="117"/>
      <c r="D554" s="10" t="s">
        <v>1892</v>
      </c>
      <c r="E554" s="78">
        <v>52.292717000000003</v>
      </c>
      <c r="F554" s="78">
        <v>1.2040941000000001</v>
      </c>
      <c r="G554" s="73" t="s">
        <v>1893</v>
      </c>
      <c r="I554" s="111">
        <v>0.5083785684824812</v>
      </c>
      <c r="J554" s="123" t="s">
        <v>109</v>
      </c>
    </row>
    <row r="555" spans="2:10" x14ac:dyDescent="0.3">
      <c r="B555" s="117"/>
      <c r="D555" s="10" t="s">
        <v>1894</v>
      </c>
      <c r="E555" s="78">
        <v>52.558523999999998</v>
      </c>
      <c r="F555" s="78">
        <v>1.5818939000000001</v>
      </c>
      <c r="G555" s="73" t="s">
        <v>1895</v>
      </c>
      <c r="I555" s="111">
        <v>22.709805789447682</v>
      </c>
      <c r="J555" s="123" t="s">
        <v>109</v>
      </c>
    </row>
    <row r="556" spans="2:10" x14ac:dyDescent="0.3">
      <c r="B556" s="117"/>
      <c r="D556" s="10" t="s">
        <v>1896</v>
      </c>
      <c r="E556" s="78">
        <v>52.700906000000003</v>
      </c>
      <c r="F556" s="78">
        <v>1.5848173999999999</v>
      </c>
      <c r="G556" s="73" t="s">
        <v>1897</v>
      </c>
      <c r="I556" s="111">
        <v>4.6958125667723918</v>
      </c>
      <c r="J556" s="123" t="s">
        <v>109</v>
      </c>
    </row>
    <row r="557" spans="2:10" x14ac:dyDescent="0.3">
      <c r="B557" s="117"/>
      <c r="D557" s="10" t="s">
        <v>1898</v>
      </c>
      <c r="E557" s="78">
        <v>52.396965000000002</v>
      </c>
      <c r="F557" s="78">
        <v>0.87184503000000002</v>
      </c>
      <c r="G557" s="73" t="s">
        <v>1899</v>
      </c>
      <c r="I557" s="111">
        <v>8.0270300286707549E-2</v>
      </c>
      <c r="J557" s="123" t="s">
        <v>109</v>
      </c>
    </row>
    <row r="558" spans="2:10" x14ac:dyDescent="0.3">
      <c r="B558" s="117"/>
      <c r="D558" s="10" t="s">
        <v>1900</v>
      </c>
      <c r="E558" s="78">
        <v>52.029741000000001</v>
      </c>
      <c r="F558" s="78">
        <v>0.55683965999999996</v>
      </c>
      <c r="G558" s="73" t="s">
        <v>1901</v>
      </c>
      <c r="I558" s="111">
        <v>9.1307466576129848</v>
      </c>
      <c r="J558" s="123" t="s">
        <v>109</v>
      </c>
    </row>
    <row r="559" spans="2:10" x14ac:dyDescent="0.3">
      <c r="B559" s="117"/>
      <c r="D559" s="10" t="s">
        <v>1902</v>
      </c>
      <c r="E559" s="78">
        <v>52.824351</v>
      </c>
      <c r="F559" s="78">
        <v>1.4837704</v>
      </c>
      <c r="G559" s="73" t="s">
        <v>1903</v>
      </c>
      <c r="I559" s="111">
        <v>1.0435139037271981</v>
      </c>
      <c r="J559" s="123" t="s">
        <v>109</v>
      </c>
    </row>
    <row r="560" spans="2:10" x14ac:dyDescent="0.3">
      <c r="B560" s="117"/>
      <c r="D560" s="10" t="s">
        <v>1904</v>
      </c>
      <c r="E560" s="78">
        <v>52.620390999999998</v>
      </c>
      <c r="F560" s="78">
        <v>-0.74748417</v>
      </c>
      <c r="G560" s="73" t="s">
        <v>1905</v>
      </c>
      <c r="I560" s="111">
        <v>4.2610151068860596</v>
      </c>
      <c r="J560" s="123" t="s">
        <v>109</v>
      </c>
    </row>
    <row r="561" spans="2:10" x14ac:dyDescent="0.3">
      <c r="B561" s="117"/>
      <c r="D561" s="10" t="s">
        <v>1906</v>
      </c>
      <c r="E561" s="78">
        <v>52.425852999999996</v>
      </c>
      <c r="F561" s="78">
        <v>1.5491950000000001</v>
      </c>
      <c r="G561" s="73" t="s">
        <v>1907</v>
      </c>
      <c r="I561" s="111">
        <v>2.5552712257935237</v>
      </c>
      <c r="J561" s="123" t="s">
        <v>109</v>
      </c>
    </row>
    <row r="562" spans="2:10" x14ac:dyDescent="0.3">
      <c r="B562" s="117"/>
      <c r="D562" s="10" t="s">
        <v>1908</v>
      </c>
      <c r="E562" s="78">
        <v>52.136721000000001</v>
      </c>
      <c r="F562" s="78">
        <v>0.97948725999999997</v>
      </c>
      <c r="G562" s="73" t="s">
        <v>1909</v>
      </c>
      <c r="I562" s="111">
        <v>0.51506776017304012</v>
      </c>
      <c r="J562" s="123" t="s">
        <v>109</v>
      </c>
    </row>
    <row r="563" spans="2:10" x14ac:dyDescent="0.3">
      <c r="B563" s="117"/>
      <c r="D563" s="10" t="s">
        <v>1910</v>
      </c>
      <c r="E563" s="78">
        <v>52.262371000000002</v>
      </c>
      <c r="F563" s="78">
        <v>-0.46438898000000001</v>
      </c>
      <c r="G563" s="73" t="s">
        <v>1911</v>
      </c>
      <c r="I563" s="111">
        <v>33.158323210100775</v>
      </c>
      <c r="J563" s="123" t="s">
        <v>133</v>
      </c>
    </row>
    <row r="564" spans="2:10" x14ac:dyDescent="0.3">
      <c r="B564" s="117"/>
      <c r="D564" s="10" t="s">
        <v>1912</v>
      </c>
      <c r="E564" s="78">
        <v>52.273020000000002</v>
      </c>
      <c r="F564" s="78">
        <v>1.1674856</v>
      </c>
      <c r="G564" s="73" t="s">
        <v>1913</v>
      </c>
      <c r="I564" s="111">
        <v>9.3648683667825486E-2</v>
      </c>
      <c r="J564" s="123" t="s">
        <v>109</v>
      </c>
    </row>
    <row r="565" spans="2:10" x14ac:dyDescent="0.3">
      <c r="B565" s="117"/>
      <c r="D565" s="10" t="s">
        <v>1914</v>
      </c>
      <c r="E565" s="78">
        <v>51.815829999999998</v>
      </c>
      <c r="F565" s="78">
        <v>0.67268846000000004</v>
      </c>
      <c r="G565" s="73" t="s">
        <v>1915</v>
      </c>
      <c r="I565" s="111">
        <v>3.1840552447060659</v>
      </c>
      <c r="J565" s="123" t="s">
        <v>109</v>
      </c>
    </row>
    <row r="566" spans="2:10" x14ac:dyDescent="0.3">
      <c r="B566" s="117"/>
      <c r="D566" s="10" t="s">
        <v>1916</v>
      </c>
      <c r="E566" s="78">
        <v>52.522055000000002</v>
      </c>
      <c r="F566" s="78">
        <v>-0.71648592</v>
      </c>
      <c r="G566" s="73" t="s">
        <v>1917</v>
      </c>
      <c r="I566" s="111">
        <v>4.2208799567427056</v>
      </c>
      <c r="J566" s="123" t="s">
        <v>109</v>
      </c>
    </row>
    <row r="567" spans="2:10" x14ac:dyDescent="0.3">
      <c r="B567" s="117"/>
      <c r="D567" s="10" t="s">
        <v>1918</v>
      </c>
      <c r="E567" s="78">
        <v>52.889816000000003</v>
      </c>
      <c r="F567" s="78">
        <v>-0.51291220999999998</v>
      </c>
      <c r="G567" s="73" t="s">
        <v>1919</v>
      </c>
      <c r="I567" s="111">
        <v>13.632572665359165</v>
      </c>
      <c r="J567" s="123" t="s">
        <v>109</v>
      </c>
    </row>
    <row r="568" spans="2:10" x14ac:dyDescent="0.3">
      <c r="B568" s="117"/>
      <c r="D568" s="10" t="s">
        <v>1920</v>
      </c>
      <c r="E568" s="78">
        <v>53.481718000000001</v>
      </c>
      <c r="F568" s="78">
        <v>-0.25493484999999999</v>
      </c>
      <c r="G568" s="73" t="s">
        <v>1921</v>
      </c>
      <c r="I568" s="111">
        <v>2.1606089160505451</v>
      </c>
      <c r="J568" s="123" t="s">
        <v>101</v>
      </c>
    </row>
    <row r="569" spans="2:10" x14ac:dyDescent="0.3">
      <c r="B569" s="117"/>
      <c r="D569" s="10" t="s">
        <v>1922</v>
      </c>
      <c r="E569" s="78">
        <v>52.453265000000002</v>
      </c>
      <c r="F569" s="78">
        <v>0.90808394999999997</v>
      </c>
      <c r="G569" s="73" t="s">
        <v>1923</v>
      </c>
      <c r="I569" s="111">
        <v>0.1939865590262099</v>
      </c>
      <c r="J569" s="123" t="s">
        <v>101</v>
      </c>
    </row>
    <row r="570" spans="2:10" x14ac:dyDescent="0.3">
      <c r="B570" s="117"/>
      <c r="D570" s="10" t="s">
        <v>1924</v>
      </c>
      <c r="E570" s="78">
        <v>52.752884999999999</v>
      </c>
      <c r="F570" s="78">
        <v>0.71162811999999998</v>
      </c>
      <c r="G570" s="73" t="s">
        <v>1925</v>
      </c>
      <c r="I570" s="111">
        <v>0.34783796790906607</v>
      </c>
      <c r="J570" s="123" t="s">
        <v>109</v>
      </c>
    </row>
    <row r="571" spans="2:10" x14ac:dyDescent="0.3">
      <c r="B571" s="117"/>
      <c r="D571" s="10" t="s">
        <v>1926</v>
      </c>
      <c r="E571" s="78">
        <v>52.873153000000002</v>
      </c>
      <c r="F571" s="78">
        <v>1.2993574999999999</v>
      </c>
      <c r="G571" s="73" t="s">
        <v>1927</v>
      </c>
      <c r="I571" s="111">
        <v>17.980547264222491</v>
      </c>
      <c r="J571" s="123" t="s">
        <v>115</v>
      </c>
    </row>
    <row r="572" spans="2:10" x14ac:dyDescent="0.3">
      <c r="B572" s="117"/>
      <c r="D572" s="10" t="s">
        <v>1928</v>
      </c>
      <c r="E572" s="78">
        <v>53.098731000000001</v>
      </c>
      <c r="F572" s="78">
        <v>-0.38100223</v>
      </c>
      <c r="G572" s="73" t="s">
        <v>1929</v>
      </c>
      <c r="I572" s="111">
        <v>23.445616875409161</v>
      </c>
      <c r="J572" s="123" t="s">
        <v>109</v>
      </c>
    </row>
    <row r="573" spans="2:10" x14ac:dyDescent="0.3">
      <c r="B573" s="117"/>
      <c r="D573" s="10" t="s">
        <v>1930</v>
      </c>
      <c r="E573" s="78">
        <v>52.175345999999998</v>
      </c>
      <c r="F573" s="78">
        <v>-0.31368169000000001</v>
      </c>
      <c r="G573" s="73" t="s">
        <v>1931</v>
      </c>
      <c r="I573" s="111">
        <v>8.8966249484434208</v>
      </c>
      <c r="J573" s="123" t="s">
        <v>109</v>
      </c>
    </row>
    <row r="574" spans="2:10" x14ac:dyDescent="0.3">
      <c r="B574" s="117"/>
      <c r="D574" s="10" t="s">
        <v>1932</v>
      </c>
      <c r="E574" s="78">
        <v>51.753898</v>
      </c>
      <c r="F574" s="78">
        <v>0.38719685999999998</v>
      </c>
      <c r="G574" s="73" t="s">
        <v>1933</v>
      </c>
      <c r="I574" s="111">
        <v>9.7260847180727321</v>
      </c>
      <c r="J574" s="123" t="s">
        <v>101</v>
      </c>
    </row>
    <row r="575" spans="2:10" x14ac:dyDescent="0.3">
      <c r="B575" s="117"/>
      <c r="D575" s="10" t="s">
        <v>1934</v>
      </c>
      <c r="E575" s="78">
        <v>52.384112000000002</v>
      </c>
      <c r="F575" s="78">
        <v>1.4400090000000001</v>
      </c>
      <c r="G575" s="73" t="s">
        <v>1935</v>
      </c>
      <c r="I575" s="111">
        <v>3.732568963331901</v>
      </c>
      <c r="J575" s="123" t="s">
        <v>109</v>
      </c>
    </row>
    <row r="576" spans="2:10" x14ac:dyDescent="0.3">
      <c r="B576" s="117"/>
      <c r="D576" s="10" t="s">
        <v>1936</v>
      </c>
      <c r="E576" s="78">
        <v>52.404651999999999</v>
      </c>
      <c r="F576" s="78">
        <v>1.2298803</v>
      </c>
      <c r="G576" s="73" t="s">
        <v>1937</v>
      </c>
      <c r="I576" s="111">
        <v>1.6856763060208586</v>
      </c>
      <c r="J576" s="123" t="s">
        <v>101</v>
      </c>
    </row>
    <row r="577" spans="2:10" x14ac:dyDescent="0.3">
      <c r="B577" s="117"/>
      <c r="D577" s="10" t="s">
        <v>1938</v>
      </c>
      <c r="E577" s="78">
        <v>52.397908000000001</v>
      </c>
      <c r="F577" s="78">
        <v>1.2380327</v>
      </c>
      <c r="G577" s="73" t="s">
        <v>1939</v>
      </c>
      <c r="I577" s="111">
        <v>2.4147982002917856</v>
      </c>
      <c r="J577" s="123" t="s">
        <v>109</v>
      </c>
    </row>
    <row r="578" spans="2:10" x14ac:dyDescent="0.3">
      <c r="B578" s="117"/>
      <c r="D578" s="10" t="s">
        <v>1940</v>
      </c>
      <c r="E578" s="78">
        <v>52.434949000000003</v>
      </c>
      <c r="F578" s="78">
        <v>-0.75892618999999995</v>
      </c>
      <c r="G578" s="73" t="s">
        <v>1941</v>
      </c>
      <c r="I578" s="111">
        <v>8.1474354791008157</v>
      </c>
      <c r="J578" s="123" t="s">
        <v>109</v>
      </c>
    </row>
    <row r="579" spans="2:10" x14ac:dyDescent="0.3">
      <c r="B579" s="117"/>
      <c r="D579" s="10" t="s">
        <v>1942</v>
      </c>
      <c r="E579" s="78">
        <v>52.382567000000002</v>
      </c>
      <c r="F579" s="78">
        <v>1.4002033</v>
      </c>
      <c r="G579" s="73" t="s">
        <v>1943</v>
      </c>
      <c r="I579" s="111">
        <v>2.1873656828127808</v>
      </c>
      <c r="J579" s="123" t="s">
        <v>109</v>
      </c>
    </row>
    <row r="580" spans="2:10" x14ac:dyDescent="0.3">
      <c r="B580" s="117"/>
      <c r="D580" s="10" t="s">
        <v>1944</v>
      </c>
      <c r="E580" s="78">
        <v>52.403123000000001</v>
      </c>
      <c r="F580" s="78">
        <v>1.4047261</v>
      </c>
      <c r="G580" s="73" t="s">
        <v>1945</v>
      </c>
      <c r="I580" s="111">
        <v>0.30770281776571229</v>
      </c>
      <c r="J580" s="123" t="s">
        <v>109</v>
      </c>
    </row>
    <row r="581" spans="2:10" x14ac:dyDescent="0.3">
      <c r="B581" s="117"/>
      <c r="D581" s="10" t="s">
        <v>1946</v>
      </c>
      <c r="E581" s="78">
        <v>52.518362000000003</v>
      </c>
      <c r="F581" s="78">
        <v>-1.0259813</v>
      </c>
      <c r="G581" s="73" t="s">
        <v>1947</v>
      </c>
      <c r="I581" s="111">
        <v>4.274393490267177</v>
      </c>
      <c r="J581" s="123" t="s">
        <v>109</v>
      </c>
    </row>
    <row r="582" spans="2:10" x14ac:dyDescent="0.3">
      <c r="B582" s="117"/>
      <c r="D582" s="10" t="s">
        <v>1948</v>
      </c>
      <c r="E582" s="78">
        <v>51.785172000000003</v>
      </c>
      <c r="F582" s="78">
        <v>0.83089071999999997</v>
      </c>
      <c r="G582" s="73" t="s">
        <v>1949</v>
      </c>
      <c r="I582" s="111">
        <v>6.5219618982949878</v>
      </c>
      <c r="J582" s="123" t="s">
        <v>109</v>
      </c>
    </row>
    <row r="583" spans="2:10" x14ac:dyDescent="0.3">
      <c r="B583" s="117"/>
      <c r="D583" s="10" t="s">
        <v>1950</v>
      </c>
      <c r="E583" s="78">
        <v>52.588895000000001</v>
      </c>
      <c r="F583" s="78">
        <v>0.33932008000000002</v>
      </c>
      <c r="G583" s="73" t="s">
        <v>1951</v>
      </c>
      <c r="I583" s="111">
        <v>1.2508788461345259</v>
      </c>
      <c r="J583" s="123" t="s">
        <v>133</v>
      </c>
    </row>
    <row r="584" spans="2:10" x14ac:dyDescent="0.3">
      <c r="B584" s="117"/>
      <c r="D584" s="10" t="s">
        <v>1952</v>
      </c>
      <c r="E584" s="78">
        <v>53.420014999999999</v>
      </c>
      <c r="F584" s="78">
        <v>0.1940192</v>
      </c>
      <c r="G584" s="73" t="s">
        <v>1953</v>
      </c>
      <c r="I584" s="111">
        <v>15.124262412353813</v>
      </c>
      <c r="J584" s="123" t="s">
        <v>133</v>
      </c>
    </row>
    <row r="585" spans="2:10" x14ac:dyDescent="0.3">
      <c r="B585" s="117"/>
      <c r="D585" s="10" t="s">
        <v>1954</v>
      </c>
      <c r="E585" s="78">
        <v>53.390112999999999</v>
      </c>
      <c r="F585" s="78">
        <v>0.14803943999999999</v>
      </c>
      <c r="G585" s="73" t="s">
        <v>1955</v>
      </c>
      <c r="I585" s="111">
        <v>2.8830416186309131</v>
      </c>
      <c r="J585" s="123" t="s">
        <v>109</v>
      </c>
    </row>
    <row r="586" spans="2:10" x14ac:dyDescent="0.3">
      <c r="B586" s="117"/>
      <c r="D586" s="10" t="s">
        <v>1956</v>
      </c>
      <c r="E586" s="78">
        <v>51.986350999999999</v>
      </c>
      <c r="F586" s="78">
        <v>-0.1069995</v>
      </c>
      <c r="G586" s="73" t="s">
        <v>1957</v>
      </c>
      <c r="I586" s="111">
        <v>5.404866885971642</v>
      </c>
      <c r="J586" s="123" t="s">
        <v>109</v>
      </c>
    </row>
    <row r="587" spans="2:10" x14ac:dyDescent="0.3">
      <c r="B587" s="117"/>
      <c r="D587" s="10" t="s">
        <v>1958</v>
      </c>
      <c r="E587" s="78">
        <v>53.304775999999997</v>
      </c>
      <c r="F587" s="78">
        <v>-0.56321717000000004</v>
      </c>
      <c r="G587" s="73" t="s">
        <v>1959</v>
      </c>
      <c r="I587" s="111">
        <v>29.807038173130739</v>
      </c>
      <c r="J587" s="123" t="s">
        <v>109</v>
      </c>
    </row>
    <row r="588" spans="2:10" x14ac:dyDescent="0.3">
      <c r="B588" s="117"/>
      <c r="D588" s="10" t="s">
        <v>1960</v>
      </c>
      <c r="E588" s="78">
        <v>52.568384000000002</v>
      </c>
      <c r="F588" s="78">
        <v>0.91865014</v>
      </c>
      <c r="G588" s="73" t="s">
        <v>1961</v>
      </c>
      <c r="I588" s="111">
        <v>0.52844614355415809</v>
      </c>
      <c r="J588" s="123" t="s">
        <v>109</v>
      </c>
    </row>
    <row r="589" spans="2:10" x14ac:dyDescent="0.3">
      <c r="B589" s="117"/>
      <c r="D589" s="10" t="s">
        <v>1962</v>
      </c>
      <c r="E589" s="78">
        <v>52.847897000000003</v>
      </c>
      <c r="F589" s="78">
        <v>0.72497436000000004</v>
      </c>
      <c r="G589" s="73" t="s">
        <v>1963</v>
      </c>
      <c r="I589" s="111">
        <v>20.462237381419868</v>
      </c>
      <c r="J589" s="123" t="s">
        <v>115</v>
      </c>
    </row>
    <row r="590" spans="2:10" x14ac:dyDescent="0.3">
      <c r="B590" s="117"/>
      <c r="D590" s="10" t="s">
        <v>1964</v>
      </c>
      <c r="E590" s="78">
        <v>52.570554999999999</v>
      </c>
      <c r="F590" s="78">
        <v>-0.67055335999999999</v>
      </c>
      <c r="G590" s="73" t="s">
        <v>1965</v>
      </c>
      <c r="I590" s="111">
        <v>1.6990546894019767</v>
      </c>
      <c r="J590" s="123" t="s">
        <v>101</v>
      </c>
    </row>
    <row r="591" spans="2:10" x14ac:dyDescent="0.3">
      <c r="B591" s="117"/>
      <c r="D591" s="10" t="s">
        <v>1966</v>
      </c>
      <c r="E591" s="78">
        <v>52.535110000000003</v>
      </c>
      <c r="F591" s="78">
        <v>1.4234475</v>
      </c>
      <c r="G591" s="73" t="s">
        <v>1967</v>
      </c>
      <c r="I591" s="111">
        <v>1.2107436959911722</v>
      </c>
      <c r="J591" s="123" t="s">
        <v>109</v>
      </c>
    </row>
    <row r="592" spans="2:10" x14ac:dyDescent="0.3">
      <c r="B592" s="117"/>
      <c r="D592" s="10" t="s">
        <v>1968</v>
      </c>
      <c r="E592" s="78">
        <v>52.394649999999999</v>
      </c>
      <c r="F592" s="78">
        <v>1.5757707000000001</v>
      </c>
      <c r="G592" s="73" t="s">
        <v>1969</v>
      </c>
      <c r="I592" s="111">
        <v>1.6923654977114175</v>
      </c>
      <c r="J592" s="123" t="s">
        <v>109</v>
      </c>
    </row>
    <row r="593" spans="2:10" x14ac:dyDescent="0.3">
      <c r="B593" s="117"/>
      <c r="D593" s="10" t="s">
        <v>1970</v>
      </c>
      <c r="E593" s="78">
        <v>51.937880999999997</v>
      </c>
      <c r="F593" s="78">
        <v>0.50447176000000005</v>
      </c>
      <c r="G593" s="73" t="s">
        <v>1971</v>
      </c>
      <c r="I593" s="111">
        <v>13.117504905186125</v>
      </c>
      <c r="J593" s="123" t="s">
        <v>109</v>
      </c>
    </row>
    <row r="594" spans="2:10" x14ac:dyDescent="0.3">
      <c r="B594" s="117"/>
      <c r="D594" s="10" t="s">
        <v>1972</v>
      </c>
      <c r="E594" s="78">
        <v>52.559023000000003</v>
      </c>
      <c r="F594" s="78">
        <v>-0.94498247999999996</v>
      </c>
      <c r="G594" s="73" t="s">
        <v>1973</v>
      </c>
      <c r="I594" s="111">
        <v>1.070270670489434</v>
      </c>
      <c r="J594" s="123" t="s">
        <v>101</v>
      </c>
    </row>
    <row r="595" spans="2:10" x14ac:dyDescent="0.3">
      <c r="B595" s="117"/>
      <c r="D595" s="10" t="s">
        <v>1974</v>
      </c>
      <c r="E595" s="78">
        <v>52.888702000000002</v>
      </c>
      <c r="F595" s="78">
        <v>1.0158103999999999</v>
      </c>
      <c r="G595" s="73" t="s">
        <v>1975</v>
      </c>
      <c r="I595" s="111">
        <v>0.56189210200695283</v>
      </c>
      <c r="J595" s="123" t="s">
        <v>109</v>
      </c>
    </row>
    <row r="596" spans="2:10" x14ac:dyDescent="0.3">
      <c r="B596" s="117"/>
      <c r="D596" s="10" t="s">
        <v>1976</v>
      </c>
      <c r="E596" s="78">
        <v>52.307915999999999</v>
      </c>
      <c r="F596" s="78">
        <v>-0.48217563000000002</v>
      </c>
      <c r="G596" s="73" t="s">
        <v>1977</v>
      </c>
      <c r="I596" s="111">
        <v>1.1572301624667005</v>
      </c>
      <c r="J596" s="123" t="s">
        <v>109</v>
      </c>
    </row>
    <row r="597" spans="2:10" x14ac:dyDescent="0.3">
      <c r="B597" s="117"/>
      <c r="D597" s="10" t="s">
        <v>1978</v>
      </c>
      <c r="E597" s="78">
        <v>52.107574999999997</v>
      </c>
      <c r="F597" s="78">
        <v>-0.71517525999999998</v>
      </c>
      <c r="G597" s="73" t="s">
        <v>1979</v>
      </c>
      <c r="I597" s="111">
        <v>21.786697336150542</v>
      </c>
      <c r="J597" s="123" t="s">
        <v>109</v>
      </c>
    </row>
    <row r="598" spans="2:10" x14ac:dyDescent="0.3">
      <c r="B598" s="117"/>
      <c r="D598" s="10" t="s">
        <v>1980</v>
      </c>
      <c r="E598" s="78">
        <v>52.402191000000002</v>
      </c>
      <c r="F598" s="78">
        <v>1.1703402000000001</v>
      </c>
      <c r="G598" s="73" t="s">
        <v>1981</v>
      </c>
      <c r="I598" s="111">
        <v>0.30101362607515331</v>
      </c>
      <c r="J598" s="123" t="s">
        <v>109</v>
      </c>
    </row>
    <row r="599" spans="2:10" x14ac:dyDescent="0.3">
      <c r="B599" s="117"/>
      <c r="D599" s="10" t="s">
        <v>1982</v>
      </c>
      <c r="E599" s="78">
        <v>52.126122000000002</v>
      </c>
      <c r="F599" s="78">
        <v>0.71854671000000003</v>
      </c>
      <c r="G599" s="73" t="s">
        <v>1983</v>
      </c>
      <c r="I599" s="111">
        <v>31.372309028721535</v>
      </c>
      <c r="J599" s="123" t="s">
        <v>105</v>
      </c>
    </row>
    <row r="600" spans="2:10" x14ac:dyDescent="0.3">
      <c r="B600" s="117"/>
      <c r="D600" s="10" t="s">
        <v>1984</v>
      </c>
      <c r="E600" s="78">
        <v>52.457588999999999</v>
      </c>
      <c r="F600" s="78">
        <v>1.5105226</v>
      </c>
      <c r="G600" s="73" t="s">
        <v>1985</v>
      </c>
      <c r="I600" s="111">
        <v>1.8261493315225967</v>
      </c>
      <c r="J600" s="123" t="s">
        <v>109</v>
      </c>
    </row>
    <row r="601" spans="2:10" x14ac:dyDescent="0.3">
      <c r="B601" s="117"/>
      <c r="D601" s="10" t="s">
        <v>1986</v>
      </c>
      <c r="E601" s="78">
        <v>52.439293999999997</v>
      </c>
      <c r="F601" s="78">
        <v>0.40980999000000001</v>
      </c>
      <c r="G601" s="73" t="s">
        <v>1987</v>
      </c>
      <c r="I601" s="111">
        <v>2.7559469765102929</v>
      </c>
      <c r="J601" s="123" t="s">
        <v>109</v>
      </c>
    </row>
    <row r="602" spans="2:10" x14ac:dyDescent="0.3">
      <c r="B602" s="117"/>
      <c r="D602" s="10" t="s">
        <v>1988</v>
      </c>
      <c r="E602" s="78">
        <v>52.539279000000001</v>
      </c>
      <c r="F602" s="78">
        <v>1.3198249</v>
      </c>
      <c r="G602" s="73" t="s">
        <v>1989</v>
      </c>
      <c r="I602" s="111">
        <v>1.1170950123233467</v>
      </c>
      <c r="J602" s="123" t="s">
        <v>109</v>
      </c>
    </row>
    <row r="603" spans="2:10" x14ac:dyDescent="0.3">
      <c r="B603" s="117"/>
      <c r="D603" s="10" t="s">
        <v>1990</v>
      </c>
      <c r="E603" s="78">
        <v>51.967427999999998</v>
      </c>
      <c r="F603" s="78">
        <v>1.2654234</v>
      </c>
      <c r="G603" s="73" t="s">
        <v>1991</v>
      </c>
      <c r="I603" s="111">
        <v>49.252518417585641</v>
      </c>
      <c r="J603" s="123" t="s">
        <v>133</v>
      </c>
    </row>
    <row r="604" spans="2:10" x14ac:dyDescent="0.3">
      <c r="B604" s="117"/>
      <c r="D604" s="10" t="s">
        <v>1992</v>
      </c>
      <c r="E604" s="78">
        <v>52.661326000000003</v>
      </c>
      <c r="F604" s="78">
        <v>0.48278946</v>
      </c>
      <c r="G604" s="73" t="s">
        <v>1993</v>
      </c>
      <c r="I604" s="111">
        <v>8.8698681816811842</v>
      </c>
      <c r="J604" s="123" t="s">
        <v>109</v>
      </c>
    </row>
    <row r="605" spans="2:10" x14ac:dyDescent="0.3">
      <c r="B605" s="117"/>
      <c r="D605" s="10" t="s">
        <v>1994</v>
      </c>
      <c r="E605" s="78">
        <v>52.502428000000002</v>
      </c>
      <c r="F605" s="78">
        <v>0.92017141000000002</v>
      </c>
      <c r="G605" s="73" t="s">
        <v>1995</v>
      </c>
      <c r="I605" s="111">
        <v>2.2074332578844578</v>
      </c>
      <c r="J605" s="123" t="s">
        <v>101</v>
      </c>
    </row>
    <row r="606" spans="2:10" x14ac:dyDescent="0.3">
      <c r="B606" s="117"/>
      <c r="D606" s="10" t="s">
        <v>1996</v>
      </c>
      <c r="E606" s="78">
        <v>52.439749999999997</v>
      </c>
      <c r="F606" s="78">
        <v>-1.0106504000000001</v>
      </c>
      <c r="G606" s="73" t="s">
        <v>1997</v>
      </c>
      <c r="I606" s="111">
        <v>6.6557457321061673</v>
      </c>
      <c r="J606" s="123" t="s">
        <v>109</v>
      </c>
    </row>
    <row r="607" spans="2:10" x14ac:dyDescent="0.3">
      <c r="B607" s="117"/>
      <c r="D607" s="10" t="s">
        <v>1998</v>
      </c>
      <c r="E607" s="78">
        <v>52.002507999999999</v>
      </c>
      <c r="F607" s="78">
        <v>0.56854592000000004</v>
      </c>
      <c r="G607" s="73" t="s">
        <v>1999</v>
      </c>
      <c r="I607" s="111">
        <v>1.4983789386852078</v>
      </c>
      <c r="J607" s="123" t="s">
        <v>109</v>
      </c>
    </row>
    <row r="608" spans="2:10" x14ac:dyDescent="0.3">
      <c r="B608" s="117"/>
      <c r="D608" s="10" t="s">
        <v>2000</v>
      </c>
      <c r="E608" s="78">
        <v>53.039442999999999</v>
      </c>
      <c r="F608" s="78">
        <v>2.8742765999999999E-2</v>
      </c>
      <c r="G608" s="73" t="s">
        <v>2001</v>
      </c>
      <c r="I608" s="111">
        <v>22.917170731855006</v>
      </c>
      <c r="J608" s="123" t="s">
        <v>101</v>
      </c>
    </row>
    <row r="609" spans="2:10" x14ac:dyDescent="0.3">
      <c r="B609" s="117"/>
      <c r="D609" s="10" t="s">
        <v>2002</v>
      </c>
      <c r="E609" s="78">
        <v>52.974800999999999</v>
      </c>
      <c r="F609" s="78">
        <v>-0.42436067</v>
      </c>
      <c r="G609" s="73" t="s">
        <v>2003</v>
      </c>
      <c r="I609" s="111">
        <v>5.5453399114733797</v>
      </c>
      <c r="J609" s="123" t="s">
        <v>109</v>
      </c>
    </row>
    <row r="610" spans="2:10" x14ac:dyDescent="0.3">
      <c r="B610" s="117"/>
      <c r="D610" s="10" t="s">
        <v>2004</v>
      </c>
      <c r="E610" s="78">
        <v>52.611756</v>
      </c>
      <c r="F610" s="78">
        <v>-0.90103348999999999</v>
      </c>
      <c r="G610" s="73" t="s">
        <v>2005</v>
      </c>
      <c r="I610" s="111">
        <v>2.9833794939892972</v>
      </c>
      <c r="J610" s="123" t="s">
        <v>109</v>
      </c>
    </row>
    <row r="611" spans="2:10" x14ac:dyDescent="0.3">
      <c r="B611" s="117"/>
      <c r="D611" s="10" t="s">
        <v>2006</v>
      </c>
      <c r="E611" s="78">
        <v>53.206054000000002</v>
      </c>
      <c r="F611" s="78">
        <v>0.14383786000000001</v>
      </c>
      <c r="G611" s="73" t="s">
        <v>2007</v>
      </c>
      <c r="I611" s="111">
        <v>0.60871644384086565</v>
      </c>
      <c r="J611" s="123" t="s">
        <v>109</v>
      </c>
    </row>
    <row r="612" spans="2:10" x14ac:dyDescent="0.3">
      <c r="B612" s="117"/>
      <c r="D612" s="10" t="s">
        <v>2008</v>
      </c>
      <c r="E612" s="78">
        <v>52.791544000000002</v>
      </c>
      <c r="F612" s="78">
        <v>1.3232900999999999</v>
      </c>
      <c r="G612" s="73" t="s">
        <v>2009</v>
      </c>
      <c r="I612" s="111">
        <v>0.48162180172024532</v>
      </c>
      <c r="J612" s="123" t="s">
        <v>109</v>
      </c>
    </row>
    <row r="613" spans="2:10" x14ac:dyDescent="0.3">
      <c r="B613" s="117"/>
      <c r="D613" s="10" t="s">
        <v>2010</v>
      </c>
      <c r="E613" s="78">
        <v>52.820821000000002</v>
      </c>
      <c r="F613" s="78">
        <v>-0.66055454000000002</v>
      </c>
      <c r="G613" s="73" t="s">
        <v>2011</v>
      </c>
      <c r="I613" s="111">
        <v>6.5487186650572236</v>
      </c>
      <c r="J613" s="123" t="s">
        <v>109</v>
      </c>
    </row>
    <row r="614" spans="2:10" x14ac:dyDescent="0.3">
      <c r="B614" s="117"/>
      <c r="D614" s="10" t="s">
        <v>2012</v>
      </c>
      <c r="E614" s="78">
        <v>53.002992999999996</v>
      </c>
      <c r="F614" s="78">
        <v>-0.42840131999999997</v>
      </c>
      <c r="G614" s="73" t="s">
        <v>2013</v>
      </c>
      <c r="I614" s="111">
        <v>2.2341900246466935</v>
      </c>
      <c r="J614" s="123" t="s">
        <v>109</v>
      </c>
    </row>
    <row r="615" spans="2:10" x14ac:dyDescent="0.3">
      <c r="B615" s="117"/>
      <c r="D615" s="10" t="s">
        <v>2014</v>
      </c>
      <c r="E615" s="78">
        <v>52.769072999999999</v>
      </c>
      <c r="F615" s="78">
        <v>1.4083224999999999</v>
      </c>
      <c r="G615" s="73" t="s">
        <v>2015</v>
      </c>
      <c r="I615" s="111">
        <v>0.74918946934260389</v>
      </c>
      <c r="J615" s="123" t="s">
        <v>101</v>
      </c>
    </row>
    <row r="616" spans="2:10" x14ac:dyDescent="0.3">
      <c r="B616" s="117"/>
      <c r="D616" s="10" t="s">
        <v>2016</v>
      </c>
      <c r="E616" s="78">
        <v>52.767361999999999</v>
      </c>
      <c r="F616" s="78">
        <v>1.4519312</v>
      </c>
      <c r="G616" s="73" t="s">
        <v>2017</v>
      </c>
      <c r="I616" s="111">
        <v>1.4649329802324129</v>
      </c>
      <c r="J616" s="123" t="s">
        <v>101</v>
      </c>
    </row>
    <row r="617" spans="2:10" x14ac:dyDescent="0.3">
      <c r="B617" s="117"/>
      <c r="D617" s="10" t="s">
        <v>2018</v>
      </c>
      <c r="E617" s="78">
        <v>52.490282999999998</v>
      </c>
      <c r="F617" s="78">
        <v>0.93851854999999995</v>
      </c>
      <c r="G617" s="73" t="s">
        <v>2019</v>
      </c>
      <c r="I617" s="111">
        <v>0.5083785684824812</v>
      </c>
      <c r="J617" s="123" t="s">
        <v>109</v>
      </c>
    </row>
    <row r="618" spans="2:10" x14ac:dyDescent="0.3">
      <c r="B618" s="117"/>
      <c r="D618" s="10" t="s">
        <v>2020</v>
      </c>
      <c r="E618" s="78">
        <v>52.519634000000003</v>
      </c>
      <c r="F618" s="78">
        <v>1.6447837000000001</v>
      </c>
      <c r="G618" s="73" t="s">
        <v>2021</v>
      </c>
      <c r="I618" s="111">
        <v>6.4684483647705164</v>
      </c>
      <c r="J618" s="123" t="s">
        <v>109</v>
      </c>
    </row>
    <row r="619" spans="2:10" x14ac:dyDescent="0.3">
      <c r="B619" s="117"/>
      <c r="D619" s="10" t="s">
        <v>2022</v>
      </c>
      <c r="E619" s="78">
        <v>52.095011</v>
      </c>
      <c r="F619" s="78">
        <v>1.0628572999999999</v>
      </c>
      <c r="G619" s="73" t="s">
        <v>2023</v>
      </c>
      <c r="I619" s="111">
        <v>18.662844816659504</v>
      </c>
      <c r="J619" s="123" t="s">
        <v>109</v>
      </c>
    </row>
    <row r="620" spans="2:10" x14ac:dyDescent="0.3">
      <c r="B620" s="117"/>
      <c r="D620" s="10" t="s">
        <v>2024</v>
      </c>
      <c r="E620" s="78">
        <v>52.350777000000001</v>
      </c>
      <c r="F620" s="78">
        <v>1.5688468</v>
      </c>
      <c r="G620" s="73" t="s">
        <v>2025</v>
      </c>
      <c r="I620" s="111">
        <v>0.40135150143353776</v>
      </c>
      <c r="J620" s="123" t="s">
        <v>109</v>
      </c>
    </row>
    <row r="621" spans="2:10" x14ac:dyDescent="0.3">
      <c r="B621" s="117"/>
      <c r="D621" s="10" t="s">
        <v>2026</v>
      </c>
      <c r="E621" s="78">
        <v>52.238187000000003</v>
      </c>
      <c r="F621" s="78">
        <v>-0.55719554000000004</v>
      </c>
      <c r="G621" s="73" t="s">
        <v>2027</v>
      </c>
      <c r="I621" s="111">
        <v>3.7058121965696653</v>
      </c>
      <c r="J621" s="123" t="s">
        <v>109</v>
      </c>
    </row>
    <row r="622" spans="2:10" x14ac:dyDescent="0.3">
      <c r="B622" s="117"/>
      <c r="D622" s="10" t="s">
        <v>2028</v>
      </c>
      <c r="E622" s="78">
        <v>52.404778999999998</v>
      </c>
      <c r="F622" s="78">
        <v>1.3783836</v>
      </c>
      <c r="G622" s="73" t="s">
        <v>2029</v>
      </c>
      <c r="I622" s="111">
        <v>0.34114877621850709</v>
      </c>
      <c r="J622" s="123" t="s">
        <v>109</v>
      </c>
    </row>
    <row r="623" spans="2:10" x14ac:dyDescent="0.3">
      <c r="B623" s="117"/>
      <c r="D623" s="10" t="s">
        <v>2030</v>
      </c>
      <c r="E623" s="78">
        <v>53.036484999999999</v>
      </c>
      <c r="F623" s="78">
        <v>-0.26998308999999998</v>
      </c>
      <c r="G623" s="73" t="s">
        <v>2031</v>
      </c>
      <c r="I623" s="111">
        <v>12.756288553895942</v>
      </c>
      <c r="J623" s="123" t="s">
        <v>109</v>
      </c>
    </row>
    <row r="624" spans="2:10" x14ac:dyDescent="0.3">
      <c r="B624" s="117"/>
      <c r="D624" s="10" t="s">
        <v>2032</v>
      </c>
      <c r="E624" s="78">
        <v>52.389975999999997</v>
      </c>
      <c r="F624" s="78">
        <v>0.99358416999999999</v>
      </c>
      <c r="G624" s="73" t="s">
        <v>2033</v>
      </c>
      <c r="I624" s="111">
        <v>0.56189210200695283</v>
      </c>
      <c r="J624" s="123" t="s">
        <v>109</v>
      </c>
    </row>
    <row r="625" spans="2:10" x14ac:dyDescent="0.3">
      <c r="B625" s="117"/>
      <c r="D625" s="10" t="s">
        <v>2034</v>
      </c>
      <c r="E625" s="78">
        <v>52.395214000000003</v>
      </c>
      <c r="F625" s="78">
        <v>0.99981925000000005</v>
      </c>
      <c r="G625" s="73" t="s">
        <v>2035</v>
      </c>
      <c r="I625" s="111">
        <v>0.56189210200695283</v>
      </c>
      <c r="J625" s="123" t="s">
        <v>109</v>
      </c>
    </row>
    <row r="626" spans="2:10" x14ac:dyDescent="0.3">
      <c r="B626" s="117"/>
      <c r="D626" s="10" t="s">
        <v>2036</v>
      </c>
      <c r="E626" s="78">
        <v>52.991501999999997</v>
      </c>
      <c r="F626" s="78">
        <v>-0.46398010000000001</v>
      </c>
      <c r="G626" s="73" t="s">
        <v>2037</v>
      </c>
      <c r="I626" s="111">
        <v>8.1875706292441706</v>
      </c>
      <c r="J626" s="123" t="s">
        <v>109</v>
      </c>
    </row>
    <row r="627" spans="2:10" x14ac:dyDescent="0.3">
      <c r="B627" s="117"/>
      <c r="D627" s="10" t="s">
        <v>2038</v>
      </c>
      <c r="E627" s="78">
        <v>52.778841999999997</v>
      </c>
      <c r="F627" s="78">
        <v>0.78664723000000003</v>
      </c>
      <c r="G627" s="73" t="s">
        <v>2039</v>
      </c>
      <c r="I627" s="111">
        <v>1.2910139962778799</v>
      </c>
      <c r="J627" s="123" t="s">
        <v>109</v>
      </c>
    </row>
    <row r="628" spans="2:10" x14ac:dyDescent="0.3">
      <c r="B628" s="117"/>
      <c r="D628" s="10" t="s">
        <v>2040</v>
      </c>
      <c r="E628" s="78">
        <v>52.768104999999998</v>
      </c>
      <c r="F628" s="78">
        <v>-0.62615485000000004</v>
      </c>
      <c r="G628" s="73" t="s">
        <v>2041</v>
      </c>
      <c r="I628" s="111">
        <v>33.512850369700402</v>
      </c>
      <c r="J628" s="123" t="s">
        <v>109</v>
      </c>
    </row>
    <row r="629" spans="2:10" x14ac:dyDescent="0.3">
      <c r="B629" s="117"/>
      <c r="D629" s="10" t="s">
        <v>2042</v>
      </c>
      <c r="E629" s="78">
        <v>52.519772000000003</v>
      </c>
      <c r="F629" s="78">
        <v>0.38767970000000002</v>
      </c>
      <c r="G629" s="73" t="s">
        <v>2043</v>
      </c>
      <c r="I629" s="111">
        <v>20.295007589155894</v>
      </c>
      <c r="J629" s="123" t="s">
        <v>109</v>
      </c>
    </row>
    <row r="630" spans="2:10" x14ac:dyDescent="0.3">
      <c r="B630" s="117"/>
      <c r="D630" s="10" t="s">
        <v>2044</v>
      </c>
      <c r="E630" s="78">
        <v>52.862690000000001</v>
      </c>
      <c r="F630" s="78">
        <v>1.3676625</v>
      </c>
      <c r="G630" s="73" t="s">
        <v>2045</v>
      </c>
      <c r="I630" s="111">
        <v>26.823658679141442</v>
      </c>
      <c r="J630" s="123" t="s">
        <v>105</v>
      </c>
    </row>
    <row r="631" spans="2:10" x14ac:dyDescent="0.3">
      <c r="B631" s="117"/>
      <c r="D631" s="10" t="s">
        <v>2046</v>
      </c>
      <c r="E631" s="78">
        <v>52.729948</v>
      </c>
      <c r="F631" s="78">
        <v>1.0799414000000001</v>
      </c>
      <c r="G631" s="73" t="s">
        <v>2047</v>
      </c>
      <c r="I631" s="111">
        <v>0.5552029103163939</v>
      </c>
      <c r="J631" s="123" t="s">
        <v>109</v>
      </c>
    </row>
    <row r="632" spans="2:10" x14ac:dyDescent="0.3">
      <c r="B632" s="117"/>
      <c r="D632" s="10" t="s">
        <v>2048</v>
      </c>
      <c r="E632" s="78">
        <v>52.735835999999999</v>
      </c>
      <c r="F632" s="78">
        <v>1.060948</v>
      </c>
      <c r="G632" s="73" t="s">
        <v>2049</v>
      </c>
      <c r="I632" s="111">
        <v>0.5552029103163939</v>
      </c>
      <c r="J632" s="123" t="s">
        <v>109</v>
      </c>
    </row>
    <row r="633" spans="2:10" x14ac:dyDescent="0.3">
      <c r="B633" s="117"/>
      <c r="D633" s="10" t="s">
        <v>2050</v>
      </c>
      <c r="E633" s="78">
        <v>52.536237999999997</v>
      </c>
      <c r="F633" s="78">
        <v>1.0877870000000001</v>
      </c>
      <c r="G633" s="73" t="s">
        <v>2051</v>
      </c>
      <c r="I633" s="111">
        <v>2.1940548745033399</v>
      </c>
      <c r="J633" s="123" t="s">
        <v>109</v>
      </c>
    </row>
    <row r="634" spans="2:10" x14ac:dyDescent="0.3">
      <c r="B634" s="117"/>
      <c r="D634" s="10" t="s">
        <v>2052</v>
      </c>
      <c r="E634" s="78">
        <v>53.345903</v>
      </c>
      <c r="F634" s="78">
        <v>-0.47981397999999997</v>
      </c>
      <c r="G634" s="73" t="s">
        <v>2053</v>
      </c>
      <c r="I634" s="111">
        <v>0.61540563553142458</v>
      </c>
      <c r="J634" s="123" t="s">
        <v>133</v>
      </c>
    </row>
    <row r="635" spans="2:10" x14ac:dyDescent="0.3">
      <c r="B635" s="117"/>
      <c r="D635" s="10" t="s">
        <v>2054</v>
      </c>
      <c r="E635" s="78">
        <v>52.058276999999997</v>
      </c>
      <c r="F635" s="78">
        <v>1.1055718000000001</v>
      </c>
      <c r="G635" s="73" t="s">
        <v>2055</v>
      </c>
      <c r="I635" s="111">
        <v>24.529265929279717</v>
      </c>
      <c r="J635" s="123" t="s">
        <v>109</v>
      </c>
    </row>
    <row r="636" spans="2:10" x14ac:dyDescent="0.3">
      <c r="B636" s="117"/>
      <c r="D636" s="10" t="s">
        <v>2056</v>
      </c>
      <c r="E636" s="78">
        <v>52.135840000000002</v>
      </c>
      <c r="F636" s="78">
        <v>-0.55495207000000002</v>
      </c>
      <c r="G636" s="73" t="s">
        <v>2057</v>
      </c>
      <c r="I636" s="111">
        <v>4.8229072088930121</v>
      </c>
      <c r="J636" s="123" t="s">
        <v>101</v>
      </c>
    </row>
    <row r="637" spans="2:10" x14ac:dyDescent="0.3">
      <c r="B637" s="117"/>
      <c r="D637" s="10" t="s">
        <v>2058</v>
      </c>
      <c r="E637" s="78">
        <v>52.795428999999999</v>
      </c>
      <c r="F637" s="78">
        <v>-0.65703352999999998</v>
      </c>
      <c r="G637" s="73" t="s">
        <v>2059</v>
      </c>
      <c r="I637" s="111">
        <v>0.63547321060310136</v>
      </c>
      <c r="J637" s="123" t="s">
        <v>109</v>
      </c>
    </row>
    <row r="638" spans="2:10" x14ac:dyDescent="0.3">
      <c r="B638" s="117"/>
      <c r="D638" s="10" t="s">
        <v>2060</v>
      </c>
      <c r="E638" s="78">
        <v>52.019964999999999</v>
      </c>
      <c r="F638" s="78">
        <v>0.50963866000000002</v>
      </c>
      <c r="G638" s="73" t="s">
        <v>2061</v>
      </c>
      <c r="I638" s="111">
        <v>6.4350024063177216</v>
      </c>
      <c r="J638" s="123" t="s">
        <v>109</v>
      </c>
    </row>
    <row r="639" spans="2:10" x14ac:dyDescent="0.3">
      <c r="B639" s="117"/>
      <c r="D639" s="10" t="s">
        <v>2062</v>
      </c>
      <c r="E639" s="78">
        <v>52.750126999999999</v>
      </c>
      <c r="F639" s="78">
        <v>0.86706346000000001</v>
      </c>
      <c r="G639" s="73" t="s">
        <v>2063</v>
      </c>
      <c r="I639" s="111">
        <v>0.37459473467130194</v>
      </c>
      <c r="J639" s="123" t="s">
        <v>109</v>
      </c>
    </row>
    <row r="640" spans="2:10" x14ac:dyDescent="0.3">
      <c r="B640" s="117"/>
      <c r="D640" s="10" t="s">
        <v>2064</v>
      </c>
      <c r="E640" s="78">
        <v>52.902824000000003</v>
      </c>
      <c r="F640" s="78">
        <v>0.68217090000000002</v>
      </c>
      <c r="G640" s="73" t="s">
        <v>2065</v>
      </c>
      <c r="I640" s="111">
        <v>1.22412207937229</v>
      </c>
      <c r="J640" s="123" t="s">
        <v>109</v>
      </c>
    </row>
    <row r="641" spans="2:10" x14ac:dyDescent="0.3">
      <c r="B641" s="117"/>
      <c r="D641" s="10" t="s">
        <v>2066</v>
      </c>
      <c r="E641" s="78">
        <v>52.471615</v>
      </c>
      <c r="F641" s="78">
        <v>-0.64291414000000002</v>
      </c>
      <c r="G641" s="73" t="s">
        <v>2067</v>
      </c>
      <c r="I641" s="111">
        <v>23.686427776269287</v>
      </c>
      <c r="J641" s="123" t="s">
        <v>105</v>
      </c>
    </row>
    <row r="642" spans="2:10" x14ac:dyDescent="0.3">
      <c r="B642" s="117"/>
      <c r="D642" s="10" t="s">
        <v>2068</v>
      </c>
      <c r="E642" s="78">
        <v>52.175721000000003</v>
      </c>
      <c r="F642" s="78">
        <v>0.74365884000000004</v>
      </c>
      <c r="G642" s="73" t="s">
        <v>2069</v>
      </c>
      <c r="I642" s="111">
        <v>5.9266238378352405</v>
      </c>
      <c r="J642" s="123" t="s">
        <v>115</v>
      </c>
    </row>
    <row r="643" spans="2:10" x14ac:dyDescent="0.3">
      <c r="B643" s="117"/>
      <c r="D643" s="10" t="s">
        <v>2070</v>
      </c>
      <c r="E643" s="78">
        <v>52.049742999999999</v>
      </c>
      <c r="F643" s="78">
        <v>0.45185651999999998</v>
      </c>
      <c r="G643" s="73" t="s">
        <v>2071</v>
      </c>
      <c r="I643" s="111">
        <v>34.201837113827978</v>
      </c>
      <c r="J643" s="123" t="s">
        <v>109</v>
      </c>
    </row>
    <row r="644" spans="2:10" x14ac:dyDescent="0.3">
      <c r="B644" s="117"/>
      <c r="D644" s="10" t="s">
        <v>2072</v>
      </c>
      <c r="E644" s="78">
        <v>52.817663000000003</v>
      </c>
      <c r="F644" s="78">
        <v>0.93681851000000005</v>
      </c>
      <c r="G644" s="73" t="s">
        <v>2073</v>
      </c>
      <c r="I644" s="111">
        <v>2.6154739510085543</v>
      </c>
      <c r="J644" s="123" t="s">
        <v>101</v>
      </c>
    </row>
    <row r="645" spans="2:10" x14ac:dyDescent="0.3">
      <c r="B645" s="117"/>
      <c r="D645" s="10" t="s">
        <v>2074</v>
      </c>
      <c r="E645" s="78">
        <v>52.571852</v>
      </c>
      <c r="F645" s="78">
        <v>-0.39103338999999998</v>
      </c>
      <c r="G645" s="73" t="s">
        <v>2075</v>
      </c>
      <c r="I645" s="111">
        <v>33.198458360244132</v>
      </c>
      <c r="J645" s="123" t="s">
        <v>109</v>
      </c>
    </row>
    <row r="646" spans="2:10" x14ac:dyDescent="0.3">
      <c r="B646" s="117"/>
      <c r="D646" s="10" t="s">
        <v>2076</v>
      </c>
      <c r="E646" s="78">
        <v>53.091645</v>
      </c>
      <c r="F646" s="78">
        <v>1.2693751E-2</v>
      </c>
      <c r="G646" s="73" t="s">
        <v>2077</v>
      </c>
      <c r="I646" s="111">
        <v>22.897103156783327</v>
      </c>
      <c r="J646" s="123" t="s">
        <v>109</v>
      </c>
    </row>
    <row r="647" spans="2:10" x14ac:dyDescent="0.3">
      <c r="B647" s="117"/>
      <c r="D647" s="10" t="s">
        <v>2078</v>
      </c>
      <c r="E647" s="78">
        <v>52.948436000000001</v>
      </c>
      <c r="F647" s="78">
        <v>0.93957062000000002</v>
      </c>
      <c r="G647" s="73" t="s">
        <v>2079</v>
      </c>
      <c r="I647" s="111">
        <v>2.6221631426991134</v>
      </c>
      <c r="J647" s="123" t="s">
        <v>109</v>
      </c>
    </row>
    <row r="648" spans="2:10" x14ac:dyDescent="0.3">
      <c r="B648" s="117"/>
      <c r="D648" s="10" t="s">
        <v>2080</v>
      </c>
      <c r="E648" s="78">
        <v>51.890182000000003</v>
      </c>
      <c r="F648" s="78">
        <v>0.61765429000000005</v>
      </c>
      <c r="G648" s="73" t="s">
        <v>2081</v>
      </c>
      <c r="I648" s="111">
        <v>15.719600472813562</v>
      </c>
      <c r="J648" s="123" t="s">
        <v>109</v>
      </c>
    </row>
    <row r="649" spans="2:10" x14ac:dyDescent="0.3">
      <c r="B649" s="117"/>
      <c r="D649" s="10" t="s">
        <v>2082</v>
      </c>
      <c r="E649" s="78">
        <v>52.486645000000003</v>
      </c>
      <c r="F649" s="78">
        <v>-0.81152051999999997</v>
      </c>
      <c r="G649" s="73" t="s">
        <v>2083</v>
      </c>
      <c r="I649" s="111">
        <v>18.816696225542362</v>
      </c>
      <c r="J649" s="123" t="s">
        <v>109</v>
      </c>
    </row>
    <row r="650" spans="2:10" x14ac:dyDescent="0.3">
      <c r="B650" s="117"/>
      <c r="D650" s="10" t="s">
        <v>2084</v>
      </c>
      <c r="E650" s="78">
        <v>52.289133</v>
      </c>
      <c r="F650" s="78">
        <v>1.1026376</v>
      </c>
      <c r="G650" s="73" t="s">
        <v>2085</v>
      </c>
      <c r="I650" s="111">
        <v>2.702433442985821</v>
      </c>
      <c r="J650" s="123" t="s">
        <v>109</v>
      </c>
    </row>
    <row r="651" spans="2:10" x14ac:dyDescent="0.3">
      <c r="B651" s="117"/>
      <c r="D651" s="10" t="s">
        <v>2086</v>
      </c>
      <c r="E651" s="78">
        <v>52.141426000000003</v>
      </c>
      <c r="F651" s="78">
        <v>-0.90694644999999996</v>
      </c>
      <c r="G651" s="73" t="s">
        <v>2087</v>
      </c>
      <c r="I651" s="111">
        <v>11.846558483979923</v>
      </c>
      <c r="J651" s="123" t="s">
        <v>109</v>
      </c>
    </row>
    <row r="652" spans="2:10" x14ac:dyDescent="0.3">
      <c r="B652" s="117"/>
      <c r="D652" s="10" t="s">
        <v>2088</v>
      </c>
      <c r="E652" s="78">
        <v>52.060530999999997</v>
      </c>
      <c r="F652" s="78">
        <v>0.54692684999999996</v>
      </c>
      <c r="G652" s="73" t="s">
        <v>2089</v>
      </c>
      <c r="I652" s="111">
        <v>7.3648000513054184</v>
      </c>
      <c r="J652" s="123" t="s">
        <v>109</v>
      </c>
    </row>
    <row r="653" spans="2:10" x14ac:dyDescent="0.3">
      <c r="B653" s="117"/>
      <c r="D653" s="10" t="s">
        <v>2090</v>
      </c>
      <c r="E653" s="78">
        <v>52.566915000000002</v>
      </c>
      <c r="F653" s="78">
        <v>0.50814627000000001</v>
      </c>
      <c r="G653" s="73" t="s">
        <v>2091</v>
      </c>
      <c r="I653" s="111">
        <v>20.856899691162845</v>
      </c>
      <c r="J653" s="123" t="s">
        <v>109</v>
      </c>
    </row>
    <row r="654" spans="2:10" x14ac:dyDescent="0.3">
      <c r="B654" s="117"/>
      <c r="D654" s="10" t="s">
        <v>2092</v>
      </c>
      <c r="E654" s="78">
        <v>52.578201</v>
      </c>
      <c r="F654" s="78">
        <v>1.2883686000000001</v>
      </c>
      <c r="G654" s="73" t="s">
        <v>2093</v>
      </c>
      <c r="I654" s="111">
        <v>27.398929164529513</v>
      </c>
      <c r="J654" s="123" t="s">
        <v>109</v>
      </c>
    </row>
    <row r="655" spans="2:10" x14ac:dyDescent="0.3">
      <c r="B655" s="117"/>
      <c r="D655" s="10" t="s">
        <v>2094</v>
      </c>
      <c r="E655" s="78">
        <v>51.951231</v>
      </c>
      <c r="F655" s="78">
        <v>-1.1793104000000001</v>
      </c>
      <c r="G655" s="73" t="s">
        <v>2095</v>
      </c>
      <c r="I655" s="111">
        <v>1.3512167214929105</v>
      </c>
      <c r="J655" s="123" t="s">
        <v>109</v>
      </c>
    </row>
    <row r="656" spans="2:10" x14ac:dyDescent="0.3">
      <c r="B656" s="117"/>
      <c r="D656" s="10" t="s">
        <v>2096</v>
      </c>
      <c r="E656" s="78">
        <v>51.709989</v>
      </c>
      <c r="F656" s="78">
        <v>0.82959386999999996</v>
      </c>
      <c r="G656" s="73" t="s">
        <v>2097</v>
      </c>
      <c r="I656" s="111">
        <v>23.880414335295502</v>
      </c>
      <c r="J656" s="123" t="s">
        <v>101</v>
      </c>
    </row>
    <row r="657" spans="2:10" x14ac:dyDescent="0.3">
      <c r="B657" s="117"/>
      <c r="D657" s="10" t="s">
        <v>2098</v>
      </c>
      <c r="E657" s="78">
        <v>52.193551999999997</v>
      </c>
      <c r="F657" s="78">
        <v>1.1120711999999999</v>
      </c>
      <c r="G657" s="73" t="s">
        <v>2099</v>
      </c>
      <c r="I657" s="111">
        <v>18.9571692510441</v>
      </c>
      <c r="J657" s="123" t="s">
        <v>101</v>
      </c>
    </row>
    <row r="658" spans="2:10" x14ac:dyDescent="0.3">
      <c r="B658" s="117"/>
      <c r="D658" s="10" t="s">
        <v>2100</v>
      </c>
      <c r="E658" s="78">
        <v>52.375847</v>
      </c>
      <c r="F658" s="78">
        <v>1.5966186</v>
      </c>
      <c r="G658" s="73" t="s">
        <v>2101</v>
      </c>
      <c r="I658" s="111">
        <v>2.2074332578844578</v>
      </c>
      <c r="J658" s="123" t="s">
        <v>109</v>
      </c>
    </row>
    <row r="659" spans="2:10" x14ac:dyDescent="0.3">
      <c r="B659" s="117"/>
      <c r="D659" s="10" t="s">
        <v>2102</v>
      </c>
      <c r="E659" s="78">
        <v>52.530898000000001</v>
      </c>
      <c r="F659" s="78">
        <v>0.87398889999999996</v>
      </c>
      <c r="G659" s="73" t="s">
        <v>2103</v>
      </c>
      <c r="I659" s="111">
        <v>0.56189210200695283</v>
      </c>
      <c r="J659" s="123" t="s">
        <v>109</v>
      </c>
    </row>
    <row r="660" spans="2:10" x14ac:dyDescent="0.3">
      <c r="B660" s="117"/>
      <c r="D660" s="10" t="s">
        <v>2104</v>
      </c>
      <c r="E660" s="78">
        <v>52.530676999999997</v>
      </c>
      <c r="F660" s="78">
        <v>0.86453716000000003</v>
      </c>
      <c r="G660" s="73" t="s">
        <v>2105</v>
      </c>
      <c r="I660" s="111">
        <v>0.71574351088980914</v>
      </c>
      <c r="J660" s="123" t="s">
        <v>109</v>
      </c>
    </row>
    <row r="661" spans="2:10" x14ac:dyDescent="0.3">
      <c r="B661" s="117"/>
      <c r="D661" s="10" t="s">
        <v>2106</v>
      </c>
      <c r="E661" s="78">
        <v>52.024667000000001</v>
      </c>
      <c r="F661" s="78">
        <v>-1.0234772000000001</v>
      </c>
      <c r="G661" s="73" t="s">
        <v>2107</v>
      </c>
      <c r="I661" s="111">
        <v>13.14426167194836</v>
      </c>
      <c r="J661" s="123" t="s">
        <v>109</v>
      </c>
    </row>
    <row r="662" spans="2:10" x14ac:dyDescent="0.3">
      <c r="B662" s="117"/>
      <c r="D662" s="10" t="s">
        <v>2108</v>
      </c>
      <c r="E662" s="78">
        <v>52.135151</v>
      </c>
      <c r="F662" s="78">
        <v>0.50588023999999998</v>
      </c>
      <c r="G662" s="73" t="s">
        <v>2109</v>
      </c>
      <c r="I662" s="111">
        <v>20.943859183140109</v>
      </c>
      <c r="J662" s="123" t="s">
        <v>109</v>
      </c>
    </row>
    <row r="663" spans="2:10" x14ac:dyDescent="0.3">
      <c r="B663" s="117"/>
      <c r="D663" s="10" t="s">
        <v>2110</v>
      </c>
      <c r="E663" s="78">
        <v>52.345002999999998</v>
      </c>
      <c r="F663" s="78">
        <v>0.22937163999999999</v>
      </c>
      <c r="G663" s="73" t="s">
        <v>2111</v>
      </c>
      <c r="I663" s="111">
        <v>33.124877251647987</v>
      </c>
      <c r="J663" s="123" t="s">
        <v>109</v>
      </c>
    </row>
    <row r="664" spans="2:10" x14ac:dyDescent="0.3">
      <c r="B664" s="117"/>
      <c r="D664" s="10" t="s">
        <v>2112</v>
      </c>
      <c r="E664" s="78">
        <v>53.288843999999997</v>
      </c>
      <c r="F664" s="78">
        <v>0.16943660999999999</v>
      </c>
      <c r="G664" s="73" t="s">
        <v>2113</v>
      </c>
      <c r="I664" s="111">
        <v>8.9501384819678922</v>
      </c>
      <c r="J664" s="123" t="s">
        <v>109</v>
      </c>
    </row>
    <row r="665" spans="2:10" x14ac:dyDescent="0.3">
      <c r="B665" s="117"/>
      <c r="D665" s="10" t="s">
        <v>2114</v>
      </c>
      <c r="E665" s="78">
        <v>53.032649999999997</v>
      </c>
      <c r="F665" s="78">
        <v>-0.69515967000000001</v>
      </c>
      <c r="G665" s="73" t="s">
        <v>2115</v>
      </c>
      <c r="I665" s="111">
        <v>0.96993279513104957</v>
      </c>
      <c r="J665" s="123" t="s">
        <v>109</v>
      </c>
    </row>
    <row r="666" spans="2:10" x14ac:dyDescent="0.3">
      <c r="B666" s="117"/>
      <c r="D666" s="10" t="s">
        <v>2116</v>
      </c>
      <c r="E666" s="78">
        <v>53.316958</v>
      </c>
      <c r="F666" s="78">
        <v>-0.65993442999999996</v>
      </c>
      <c r="G666" s="73" t="s">
        <v>2117</v>
      </c>
      <c r="I666" s="111">
        <v>28.970889211810867</v>
      </c>
      <c r="J666" s="123" t="s">
        <v>109</v>
      </c>
    </row>
    <row r="667" spans="2:10" x14ac:dyDescent="0.3">
      <c r="B667" s="117"/>
      <c r="D667" s="10" t="s">
        <v>2118</v>
      </c>
      <c r="E667" s="78">
        <v>52.348813999999997</v>
      </c>
      <c r="F667" s="78">
        <v>1.1244411999999999</v>
      </c>
      <c r="G667" s="73" t="s">
        <v>2119</v>
      </c>
      <c r="I667" s="111">
        <v>0.9966895618932855</v>
      </c>
      <c r="J667" s="123" t="s">
        <v>109</v>
      </c>
    </row>
    <row r="668" spans="2:10" x14ac:dyDescent="0.3">
      <c r="B668" s="117"/>
      <c r="D668" s="10" t="s">
        <v>2120</v>
      </c>
      <c r="E668" s="78">
        <v>52.126238000000001</v>
      </c>
      <c r="F668" s="78">
        <v>1.5223918000000001</v>
      </c>
      <c r="G668" s="73" t="s">
        <v>2121</v>
      </c>
      <c r="I668" s="111">
        <v>4.160677231527675</v>
      </c>
      <c r="J668" s="123" t="s">
        <v>109</v>
      </c>
    </row>
    <row r="669" spans="2:10" x14ac:dyDescent="0.3">
      <c r="B669" s="117"/>
      <c r="D669" s="10" t="s">
        <v>2122</v>
      </c>
      <c r="E669" s="78">
        <v>52.847949999999997</v>
      </c>
      <c r="F669" s="78">
        <v>-0.13299531000000001</v>
      </c>
      <c r="G669" s="73" t="s">
        <v>2123</v>
      </c>
      <c r="I669" s="111">
        <v>18.315006848750439</v>
      </c>
      <c r="J669" s="123" t="s">
        <v>109</v>
      </c>
    </row>
    <row r="670" spans="2:10" x14ac:dyDescent="0.3">
      <c r="B670" s="117"/>
      <c r="D670" s="10" t="s">
        <v>2124</v>
      </c>
      <c r="E670" s="78">
        <v>52.914140000000003</v>
      </c>
      <c r="F670" s="78">
        <v>-8.8951148999999993E-2</v>
      </c>
      <c r="G670" s="73" t="s">
        <v>2125</v>
      </c>
      <c r="I670" s="111">
        <v>0.80939219455763445</v>
      </c>
      <c r="J670" s="123" t="s">
        <v>109</v>
      </c>
    </row>
    <row r="671" spans="2:10" x14ac:dyDescent="0.3">
      <c r="B671" s="117"/>
      <c r="D671" s="10" t="s">
        <v>2126</v>
      </c>
      <c r="E671" s="78">
        <v>52.740921</v>
      </c>
      <c r="F671" s="78">
        <v>7.8492126999999995E-2</v>
      </c>
      <c r="G671" s="73" t="s">
        <v>2127</v>
      </c>
      <c r="I671" s="111">
        <v>3.6389202796640761</v>
      </c>
      <c r="J671" s="123" t="s">
        <v>109</v>
      </c>
    </row>
    <row r="672" spans="2:10" x14ac:dyDescent="0.3">
      <c r="B672" s="117"/>
      <c r="D672" s="10" t="s">
        <v>2128</v>
      </c>
      <c r="E672" s="78">
        <v>52.743063999999997</v>
      </c>
      <c r="F672" s="78">
        <v>6.5482651000000003E-2</v>
      </c>
      <c r="G672" s="73" t="s">
        <v>2129</v>
      </c>
      <c r="I672" s="111">
        <v>3.9800690558825833</v>
      </c>
      <c r="J672" s="123" t="s">
        <v>109</v>
      </c>
    </row>
    <row r="673" spans="2:10" x14ac:dyDescent="0.3">
      <c r="B673" s="117"/>
      <c r="D673" s="10" t="s">
        <v>2130</v>
      </c>
      <c r="E673" s="78">
        <v>52.254643999999999</v>
      </c>
      <c r="F673" s="78">
        <v>0.28989281</v>
      </c>
      <c r="G673" s="73" t="s">
        <v>2131</v>
      </c>
      <c r="I673" s="111">
        <v>10.555544487702043</v>
      </c>
      <c r="J673" s="123" t="s">
        <v>115</v>
      </c>
    </row>
    <row r="674" spans="2:10" x14ac:dyDescent="0.3">
      <c r="B674" s="117"/>
      <c r="D674" s="10" t="s">
        <v>2132</v>
      </c>
      <c r="E674" s="78">
        <v>53.512208999999999</v>
      </c>
      <c r="F674" s="78">
        <v>-0.22547986</v>
      </c>
      <c r="G674" s="73" t="s">
        <v>2133</v>
      </c>
      <c r="I674" s="111">
        <v>1.9398655902620991</v>
      </c>
      <c r="J674" s="123" t="s">
        <v>101</v>
      </c>
    </row>
    <row r="675" spans="2:10" x14ac:dyDescent="0.3">
      <c r="B675" s="117"/>
      <c r="D675" s="10" t="s">
        <v>2134</v>
      </c>
      <c r="E675" s="78">
        <v>51.942819</v>
      </c>
      <c r="F675" s="78">
        <v>-0.84165718</v>
      </c>
      <c r="G675" s="73" t="s">
        <v>2135</v>
      </c>
      <c r="I675" s="111">
        <v>16.341695300035546</v>
      </c>
      <c r="J675" s="123" t="s">
        <v>109</v>
      </c>
    </row>
    <row r="676" spans="2:10" x14ac:dyDescent="0.3">
      <c r="B676" s="117"/>
      <c r="D676" s="10" t="s">
        <v>2136</v>
      </c>
      <c r="E676" s="78">
        <v>52.77646</v>
      </c>
      <c r="F676" s="78">
        <v>1.3543225000000001</v>
      </c>
      <c r="G676" s="73" t="s">
        <v>2137</v>
      </c>
      <c r="I676" s="111">
        <v>3.2710147366833326</v>
      </c>
      <c r="J676" s="123" t="s">
        <v>109</v>
      </c>
    </row>
    <row r="677" spans="2:10" x14ac:dyDescent="0.3">
      <c r="B677" s="117"/>
      <c r="D677" s="10" t="s">
        <v>2138</v>
      </c>
      <c r="E677" s="78">
        <v>52.724873000000002</v>
      </c>
      <c r="F677" s="78">
        <v>0.97945475999999998</v>
      </c>
      <c r="G677" s="73" t="s">
        <v>2139</v>
      </c>
      <c r="I677" s="111">
        <v>22.17467045420296</v>
      </c>
      <c r="J677" s="123" t="s">
        <v>105</v>
      </c>
    </row>
    <row r="678" spans="2:10" x14ac:dyDescent="0.3">
      <c r="B678" s="117"/>
      <c r="D678" s="10" t="s">
        <v>2140</v>
      </c>
      <c r="E678" s="78">
        <v>52.848987999999999</v>
      </c>
      <c r="F678" s="78">
        <v>0.99671575999999995</v>
      </c>
      <c r="G678" s="73" t="s">
        <v>2141</v>
      </c>
      <c r="I678" s="111">
        <v>1.9733115487148942</v>
      </c>
      <c r="J678" s="123" t="s">
        <v>109</v>
      </c>
    </row>
    <row r="679" spans="2:10" x14ac:dyDescent="0.3">
      <c r="B679" s="117"/>
      <c r="D679" s="10" t="s">
        <v>2142</v>
      </c>
      <c r="E679" s="78">
        <v>52.918970999999999</v>
      </c>
      <c r="F679" s="78">
        <v>-0.31929394</v>
      </c>
      <c r="G679" s="73" t="s">
        <v>2143</v>
      </c>
      <c r="I679" s="111">
        <v>2.2074332578844578</v>
      </c>
      <c r="J679" s="123" t="s">
        <v>101</v>
      </c>
    </row>
    <row r="680" spans="2:10" x14ac:dyDescent="0.3">
      <c r="B680" s="117"/>
      <c r="D680" s="10" t="s">
        <v>2144</v>
      </c>
      <c r="E680" s="78">
        <v>52.280861000000002</v>
      </c>
      <c r="F680" s="78">
        <v>-0.44821100000000003</v>
      </c>
      <c r="G680" s="73" t="s">
        <v>2145</v>
      </c>
      <c r="I680" s="111">
        <v>2.6020955676274369</v>
      </c>
      <c r="J680" s="123" t="s">
        <v>109</v>
      </c>
    </row>
    <row r="681" spans="2:10" x14ac:dyDescent="0.3">
      <c r="B681" s="117"/>
      <c r="D681" s="10" t="s">
        <v>2146</v>
      </c>
      <c r="E681" s="78">
        <v>52.354548000000001</v>
      </c>
      <c r="F681" s="78">
        <v>1.2452885</v>
      </c>
      <c r="G681" s="73" t="s">
        <v>2147</v>
      </c>
      <c r="I681" s="111">
        <v>0.20736494240732786</v>
      </c>
      <c r="J681" s="123" t="s">
        <v>109</v>
      </c>
    </row>
    <row r="682" spans="2:10" x14ac:dyDescent="0.3">
      <c r="B682" s="117"/>
      <c r="D682" s="10" t="s">
        <v>2148</v>
      </c>
      <c r="E682" s="78">
        <v>52.071322000000002</v>
      </c>
      <c r="F682" s="78">
        <v>-1.0783388</v>
      </c>
      <c r="G682" s="73" t="s">
        <v>2149</v>
      </c>
      <c r="I682" s="111">
        <v>14.415208093154565</v>
      </c>
      <c r="J682" s="123" t="s">
        <v>109</v>
      </c>
    </row>
    <row r="683" spans="2:10" x14ac:dyDescent="0.3">
      <c r="B683" s="117"/>
      <c r="D683" s="10" t="s">
        <v>2150</v>
      </c>
      <c r="E683" s="78">
        <v>52.106481000000002</v>
      </c>
      <c r="F683" s="78">
        <v>-0.12951503</v>
      </c>
      <c r="G683" s="73" t="s">
        <v>2151</v>
      </c>
      <c r="I683" s="111">
        <v>1.9666223570243351</v>
      </c>
      <c r="J683" s="123" t="s">
        <v>101</v>
      </c>
    </row>
    <row r="684" spans="2:10" x14ac:dyDescent="0.3">
      <c r="B684" s="117"/>
      <c r="D684" s="10" t="s">
        <v>2152</v>
      </c>
      <c r="E684" s="78">
        <v>53.327342999999999</v>
      </c>
      <c r="F684" s="78">
        <v>-1.767442E-2</v>
      </c>
      <c r="G684" s="73" t="s">
        <v>2153</v>
      </c>
      <c r="I684" s="111">
        <v>0.84952734470098834</v>
      </c>
      <c r="J684" s="123" t="s">
        <v>109</v>
      </c>
    </row>
    <row r="685" spans="2:10" x14ac:dyDescent="0.3">
      <c r="B685" s="117"/>
      <c r="D685" s="10" t="s">
        <v>2154</v>
      </c>
      <c r="E685" s="78">
        <v>53.089829000000002</v>
      </c>
      <c r="F685" s="78">
        <v>-0.22334293</v>
      </c>
      <c r="G685" s="73" t="s">
        <v>2155</v>
      </c>
      <c r="I685" s="111">
        <v>2.7091226346763797</v>
      </c>
      <c r="J685" s="123" t="s">
        <v>109</v>
      </c>
    </row>
    <row r="686" spans="2:10" x14ac:dyDescent="0.3">
      <c r="B686" s="117"/>
      <c r="D686" s="10" t="s">
        <v>2156</v>
      </c>
      <c r="E686" s="78">
        <v>53.398572999999999</v>
      </c>
      <c r="F686" s="78">
        <v>-0.26796511000000001</v>
      </c>
      <c r="G686" s="73" t="s">
        <v>2157</v>
      </c>
      <c r="I686" s="111">
        <v>14.441964859916801</v>
      </c>
      <c r="J686" s="123" t="s">
        <v>109</v>
      </c>
    </row>
    <row r="687" spans="2:10" x14ac:dyDescent="0.3">
      <c r="B687" s="117"/>
      <c r="D687" s="10" t="s">
        <v>2158</v>
      </c>
      <c r="E687" s="78">
        <v>52.545250000000003</v>
      </c>
      <c r="F687" s="78">
        <v>0.35469698999999999</v>
      </c>
      <c r="G687" s="73" t="s">
        <v>2159</v>
      </c>
      <c r="I687" s="111">
        <v>1.264257229515644</v>
      </c>
      <c r="J687" s="123" t="s">
        <v>109</v>
      </c>
    </row>
    <row r="688" spans="2:10" x14ac:dyDescent="0.3">
      <c r="B688" s="117"/>
      <c r="D688" s="10" t="s">
        <v>2160</v>
      </c>
      <c r="E688" s="78">
        <v>51.890050000000002</v>
      </c>
      <c r="F688" s="78">
        <v>1.1105235</v>
      </c>
      <c r="G688" s="73" t="s">
        <v>2161</v>
      </c>
      <c r="I688" s="111">
        <v>1.1906761209194954</v>
      </c>
      <c r="J688" s="123" t="s">
        <v>109</v>
      </c>
    </row>
    <row r="689" spans="2:10" x14ac:dyDescent="0.3">
      <c r="B689" s="117"/>
      <c r="D689" s="10" t="s">
        <v>2162</v>
      </c>
      <c r="E689" s="78">
        <v>52.768942000000003</v>
      </c>
      <c r="F689" s="78">
        <v>0.28684751000000003</v>
      </c>
      <c r="G689" s="73" t="s">
        <v>2163</v>
      </c>
      <c r="I689" s="111">
        <v>1.076959862179993</v>
      </c>
      <c r="J689" s="123" t="s">
        <v>109</v>
      </c>
    </row>
    <row r="690" spans="2:10" x14ac:dyDescent="0.3">
      <c r="B690" s="117"/>
      <c r="D690" s="10" t="s">
        <v>2164</v>
      </c>
      <c r="E690" s="78">
        <v>53.248961999999999</v>
      </c>
      <c r="F690" s="78">
        <v>2.9827242E-3</v>
      </c>
      <c r="G690" s="73" t="s">
        <v>2165</v>
      </c>
      <c r="I690" s="111">
        <v>10.481963379105894</v>
      </c>
      <c r="J690" s="123" t="s">
        <v>109</v>
      </c>
    </row>
    <row r="691" spans="2:10" x14ac:dyDescent="0.3">
      <c r="B691" s="117"/>
      <c r="D691" s="10" t="s">
        <v>2166</v>
      </c>
      <c r="E691" s="78">
        <v>52.416615</v>
      </c>
      <c r="F691" s="78">
        <v>1.1248225999999999</v>
      </c>
      <c r="G691" s="73" t="s">
        <v>2167</v>
      </c>
      <c r="I691" s="111">
        <v>1.8997304401187454</v>
      </c>
      <c r="J691" s="123" t="s">
        <v>109</v>
      </c>
    </row>
    <row r="692" spans="2:10" x14ac:dyDescent="0.3">
      <c r="B692" s="117"/>
      <c r="D692" s="10" t="s">
        <v>2168</v>
      </c>
      <c r="E692" s="78">
        <v>53.653278</v>
      </c>
      <c r="F692" s="78">
        <v>-0.64717484999999997</v>
      </c>
      <c r="G692" s="73" t="s">
        <v>2169</v>
      </c>
      <c r="I692" s="111">
        <v>9.5722333091898761</v>
      </c>
      <c r="J692" s="123" t="s">
        <v>109</v>
      </c>
    </row>
    <row r="693" spans="2:10" x14ac:dyDescent="0.3">
      <c r="B693" s="117"/>
      <c r="D693" s="10" t="s">
        <v>2170</v>
      </c>
      <c r="E693" s="78">
        <v>52.465282999999999</v>
      </c>
      <c r="F693" s="78">
        <v>-1.0108140999999999</v>
      </c>
      <c r="G693" s="73" t="s">
        <v>2171</v>
      </c>
      <c r="I693" s="111">
        <v>3.3312174618983637</v>
      </c>
      <c r="J693" s="123" t="s">
        <v>109</v>
      </c>
    </row>
    <row r="694" spans="2:10" x14ac:dyDescent="0.3">
      <c r="B694" s="117"/>
      <c r="D694" s="10" t="s">
        <v>2172</v>
      </c>
      <c r="E694" s="78">
        <v>53.358333000000002</v>
      </c>
      <c r="F694" s="78">
        <v>0.21194846000000001</v>
      </c>
      <c r="G694" s="73" t="s">
        <v>2173</v>
      </c>
      <c r="I694" s="111">
        <v>4.3212178321010901</v>
      </c>
      <c r="J694" s="123" t="s">
        <v>109</v>
      </c>
    </row>
    <row r="695" spans="2:10" x14ac:dyDescent="0.3">
      <c r="B695" s="117"/>
      <c r="D695" s="10" t="s">
        <v>2174</v>
      </c>
      <c r="E695" s="78">
        <v>52.532238999999997</v>
      </c>
      <c r="F695" s="78">
        <v>0.82954269000000003</v>
      </c>
      <c r="G695" s="73" t="s">
        <v>2175</v>
      </c>
      <c r="I695" s="111">
        <v>0.71574351088980914</v>
      </c>
      <c r="J695" s="123" t="s">
        <v>109</v>
      </c>
    </row>
    <row r="696" spans="2:10" x14ac:dyDescent="0.3">
      <c r="B696" s="117"/>
      <c r="D696" s="10" t="s">
        <v>2176</v>
      </c>
      <c r="E696" s="78">
        <v>51.985365999999999</v>
      </c>
      <c r="F696" s="78">
        <v>0.92179482999999995</v>
      </c>
      <c r="G696" s="73" t="s">
        <v>2177</v>
      </c>
      <c r="I696" s="111">
        <v>1.9599331653337762</v>
      </c>
      <c r="J696" s="123" t="s">
        <v>109</v>
      </c>
    </row>
    <row r="697" spans="2:10" x14ac:dyDescent="0.3">
      <c r="B697" s="117"/>
      <c r="D697" s="10" t="s">
        <v>2178</v>
      </c>
      <c r="E697" s="78">
        <v>52.293667999999997</v>
      </c>
      <c r="F697" s="78">
        <v>1.1352237000000001</v>
      </c>
      <c r="G697" s="73" t="s">
        <v>2179</v>
      </c>
      <c r="I697" s="111">
        <v>17.452101120668335</v>
      </c>
      <c r="J697" s="123" t="s">
        <v>109</v>
      </c>
    </row>
    <row r="698" spans="2:10" x14ac:dyDescent="0.3">
      <c r="B698" s="117"/>
      <c r="D698" s="10" t="s">
        <v>2180</v>
      </c>
      <c r="E698" s="78">
        <v>52.526629</v>
      </c>
      <c r="F698" s="78">
        <v>-0.90227464000000002</v>
      </c>
      <c r="G698" s="73" t="s">
        <v>2181</v>
      </c>
      <c r="I698" s="111">
        <v>3.1773660530155072</v>
      </c>
      <c r="J698" s="123" t="s">
        <v>109</v>
      </c>
    </row>
    <row r="699" spans="2:10" x14ac:dyDescent="0.3">
      <c r="B699" s="117"/>
      <c r="D699" s="10" t="s">
        <v>2182</v>
      </c>
      <c r="E699" s="78">
        <v>52.401268999999999</v>
      </c>
      <c r="F699" s="78">
        <v>-0.77089538999999996</v>
      </c>
      <c r="G699" s="73" t="s">
        <v>2183</v>
      </c>
      <c r="I699" s="111">
        <v>1.8127709481414789</v>
      </c>
      <c r="J699" s="123" t="s">
        <v>101</v>
      </c>
    </row>
    <row r="700" spans="2:10" x14ac:dyDescent="0.3">
      <c r="B700" s="117"/>
      <c r="D700" s="10" t="s">
        <v>2184</v>
      </c>
      <c r="E700" s="78">
        <v>52.138663999999999</v>
      </c>
      <c r="F700" s="78">
        <v>0.82761156000000002</v>
      </c>
      <c r="G700" s="73" t="s">
        <v>2185</v>
      </c>
      <c r="I700" s="111">
        <v>0.5752704853880708</v>
      </c>
      <c r="J700" s="123" t="s">
        <v>109</v>
      </c>
    </row>
    <row r="701" spans="2:10" x14ac:dyDescent="0.3">
      <c r="B701" s="117"/>
      <c r="D701" s="10" t="s">
        <v>2186</v>
      </c>
      <c r="E701" s="78">
        <v>52.146872999999999</v>
      </c>
      <c r="F701" s="78">
        <v>0.83778001000000002</v>
      </c>
      <c r="G701" s="73" t="s">
        <v>2187</v>
      </c>
      <c r="I701" s="111">
        <v>0.65554078567477836</v>
      </c>
      <c r="J701" s="123" t="s">
        <v>109</v>
      </c>
    </row>
    <row r="702" spans="2:10" x14ac:dyDescent="0.3">
      <c r="B702" s="117"/>
      <c r="D702" s="10" t="s">
        <v>2188</v>
      </c>
      <c r="E702" s="78">
        <v>52.185236000000003</v>
      </c>
      <c r="F702" s="78">
        <v>1.5979274999999999</v>
      </c>
      <c r="G702" s="73" t="s">
        <v>2189</v>
      </c>
      <c r="I702" s="111">
        <v>39.011365939339868</v>
      </c>
      <c r="J702" s="123" t="s">
        <v>109</v>
      </c>
    </row>
    <row r="703" spans="2:10" x14ac:dyDescent="0.3">
      <c r="B703" s="117"/>
      <c r="D703" s="10" t="s">
        <v>2190</v>
      </c>
      <c r="E703" s="78">
        <v>52.220897000000001</v>
      </c>
      <c r="F703" s="78">
        <v>-0.45557227</v>
      </c>
      <c r="G703" s="73" t="s">
        <v>2191</v>
      </c>
      <c r="I703" s="111">
        <v>10.816422963633844</v>
      </c>
      <c r="J703" s="123" t="s">
        <v>109</v>
      </c>
    </row>
    <row r="704" spans="2:10" x14ac:dyDescent="0.3">
      <c r="B704" s="117"/>
      <c r="D704" s="10" t="s">
        <v>2192</v>
      </c>
      <c r="E704" s="78">
        <v>52.130837</v>
      </c>
      <c r="F704" s="78">
        <v>0.45449574999999998</v>
      </c>
      <c r="G704" s="73" t="s">
        <v>2193</v>
      </c>
      <c r="I704" s="111">
        <v>13.5456131733819</v>
      </c>
      <c r="J704" s="123" t="s">
        <v>109</v>
      </c>
    </row>
    <row r="705" spans="2:10" x14ac:dyDescent="0.3">
      <c r="B705" s="117"/>
      <c r="D705" s="10" t="s">
        <v>2194</v>
      </c>
      <c r="E705" s="78">
        <v>52.870246999999999</v>
      </c>
      <c r="F705" s="78">
        <v>0.94497830000000005</v>
      </c>
      <c r="G705" s="73" t="s">
        <v>2195</v>
      </c>
      <c r="I705" s="111">
        <v>0.71574351088980914</v>
      </c>
      <c r="J705" s="123" t="s">
        <v>109</v>
      </c>
    </row>
    <row r="706" spans="2:10" x14ac:dyDescent="0.3">
      <c r="B706" s="117"/>
      <c r="D706" s="10" t="s">
        <v>2196</v>
      </c>
      <c r="E706" s="78">
        <v>52.273166000000003</v>
      </c>
      <c r="F706" s="78">
        <v>1.0941913000000001</v>
      </c>
      <c r="G706" s="73" t="s">
        <v>2197</v>
      </c>
      <c r="I706" s="111">
        <v>4.6824341833912743E-2</v>
      </c>
      <c r="J706" s="123" t="s">
        <v>109</v>
      </c>
    </row>
    <row r="707" spans="2:10" x14ac:dyDescent="0.3">
      <c r="B707" s="117"/>
      <c r="D707" s="10" t="s">
        <v>2198</v>
      </c>
      <c r="E707" s="78">
        <v>52.444282999999999</v>
      </c>
      <c r="F707" s="78">
        <v>1.1328453999999999</v>
      </c>
      <c r="G707" s="73" t="s">
        <v>2199</v>
      </c>
      <c r="I707" s="111">
        <v>0.36790554298074302</v>
      </c>
      <c r="J707" s="123" t="s">
        <v>109</v>
      </c>
    </row>
    <row r="708" spans="2:10" x14ac:dyDescent="0.3">
      <c r="B708" s="117"/>
      <c r="D708" s="10" t="s">
        <v>2200</v>
      </c>
      <c r="E708" s="78">
        <v>52.460934999999999</v>
      </c>
      <c r="F708" s="78">
        <v>1.1424795999999999</v>
      </c>
      <c r="G708" s="73" t="s">
        <v>2201</v>
      </c>
      <c r="I708" s="111">
        <v>0.14716221719229719</v>
      </c>
      <c r="J708" s="123" t="s">
        <v>109</v>
      </c>
    </row>
    <row r="709" spans="2:10" x14ac:dyDescent="0.3">
      <c r="B709" s="117"/>
      <c r="D709" s="10" t="s">
        <v>2202</v>
      </c>
      <c r="E709" s="78">
        <v>52.672375000000002</v>
      </c>
      <c r="F709" s="78">
        <v>-0.53731437000000004</v>
      </c>
      <c r="G709" s="73" t="s">
        <v>2203</v>
      </c>
      <c r="I709" s="111">
        <v>0.85621653639154727</v>
      </c>
      <c r="J709" s="123" t="s">
        <v>109</v>
      </c>
    </row>
    <row r="710" spans="2:10" x14ac:dyDescent="0.3">
      <c r="B710" s="117"/>
      <c r="D710" s="10" t="s">
        <v>2204</v>
      </c>
      <c r="E710" s="78">
        <v>52.154006000000003</v>
      </c>
      <c r="F710" s="78">
        <v>-0.97636111999999997</v>
      </c>
      <c r="G710" s="73" t="s">
        <v>2205</v>
      </c>
      <c r="I710" s="111">
        <v>6.9500701664907627</v>
      </c>
      <c r="J710" s="123" t="s">
        <v>109</v>
      </c>
    </row>
    <row r="711" spans="2:10" x14ac:dyDescent="0.3">
      <c r="B711" s="117"/>
      <c r="D711" s="10" t="s">
        <v>2206</v>
      </c>
      <c r="E711" s="78">
        <v>52.314878</v>
      </c>
      <c r="F711" s="78">
        <v>-0.40999281999999998</v>
      </c>
      <c r="G711" s="73" t="s">
        <v>2207</v>
      </c>
      <c r="I711" s="111">
        <v>2.9499335355365028</v>
      </c>
      <c r="J711" s="123" t="s">
        <v>109</v>
      </c>
    </row>
    <row r="712" spans="2:10" x14ac:dyDescent="0.3">
      <c r="B712" s="117"/>
      <c r="D712" s="10" t="s">
        <v>2208</v>
      </c>
      <c r="E712" s="78">
        <v>51.702249000000002</v>
      </c>
      <c r="F712" s="78">
        <v>0.87427091999999995</v>
      </c>
      <c r="G712" s="73" t="s">
        <v>2209</v>
      </c>
      <c r="I712" s="111">
        <v>16.401898025250574</v>
      </c>
      <c r="J712" s="123" t="s">
        <v>109</v>
      </c>
    </row>
    <row r="713" spans="2:10" x14ac:dyDescent="0.3">
      <c r="B713" s="117"/>
      <c r="D713" s="10" t="s">
        <v>2210</v>
      </c>
      <c r="E713" s="78">
        <v>52.739251000000003</v>
      </c>
      <c r="F713" s="78">
        <v>0.32484727000000002</v>
      </c>
      <c r="G713" s="73" t="s">
        <v>2211</v>
      </c>
      <c r="I713" s="111">
        <v>3.2308795865399791</v>
      </c>
      <c r="J713" s="123" t="s">
        <v>109</v>
      </c>
    </row>
    <row r="714" spans="2:10" x14ac:dyDescent="0.3">
      <c r="B714" s="117"/>
      <c r="D714" s="10" t="s">
        <v>2212</v>
      </c>
      <c r="E714" s="78">
        <v>52.637987000000003</v>
      </c>
      <c r="F714" s="78">
        <v>-0.89889856000000001</v>
      </c>
      <c r="G714" s="73" t="s">
        <v>2213</v>
      </c>
      <c r="I714" s="111">
        <v>6.2878401891254248</v>
      </c>
      <c r="J714" s="123" t="s">
        <v>109</v>
      </c>
    </row>
    <row r="715" spans="2:10" x14ac:dyDescent="0.3">
      <c r="B715" s="117"/>
      <c r="D715" s="10" t="s">
        <v>2214</v>
      </c>
      <c r="E715" s="78">
        <v>52.535888999999997</v>
      </c>
      <c r="F715" s="78">
        <v>0.21068962999999999</v>
      </c>
      <c r="G715" s="73" t="s">
        <v>2215</v>
      </c>
      <c r="I715" s="111">
        <v>4.0001366309542599</v>
      </c>
      <c r="J715" s="123" t="s">
        <v>109</v>
      </c>
    </row>
    <row r="716" spans="2:10" x14ac:dyDescent="0.3">
      <c r="B716" s="117"/>
      <c r="D716" s="10" t="s">
        <v>2216</v>
      </c>
      <c r="E716" s="78">
        <v>52.406137999999999</v>
      </c>
      <c r="F716" s="78">
        <v>-0.48542196999999998</v>
      </c>
      <c r="G716" s="73" t="s">
        <v>2217</v>
      </c>
      <c r="I716" s="111">
        <v>9.445138667069255</v>
      </c>
      <c r="J716" s="123" t="s">
        <v>109</v>
      </c>
    </row>
    <row r="717" spans="2:10" x14ac:dyDescent="0.3">
      <c r="B717" s="117"/>
      <c r="D717" s="10" t="s">
        <v>2218</v>
      </c>
      <c r="E717" s="78">
        <v>52.494853999999997</v>
      </c>
      <c r="F717" s="78">
        <v>1.5720109</v>
      </c>
      <c r="G717" s="73" t="s">
        <v>2219</v>
      </c>
      <c r="I717" s="111">
        <v>0.74918946934260389</v>
      </c>
      <c r="J717" s="123" t="s">
        <v>109</v>
      </c>
    </row>
    <row r="718" spans="2:10" x14ac:dyDescent="0.3">
      <c r="B718" s="117"/>
      <c r="D718" s="10" t="s">
        <v>2220</v>
      </c>
      <c r="E718" s="78">
        <v>51.759546999999998</v>
      </c>
      <c r="F718" s="78">
        <v>0.78051908000000003</v>
      </c>
      <c r="G718" s="73" t="s">
        <v>2221</v>
      </c>
      <c r="I718" s="111">
        <v>12.997099454756064</v>
      </c>
      <c r="J718" s="123" t="s">
        <v>109</v>
      </c>
    </row>
    <row r="719" spans="2:10" x14ac:dyDescent="0.3">
      <c r="B719" s="117"/>
      <c r="D719" s="10" t="s">
        <v>2222</v>
      </c>
      <c r="E719" s="78">
        <v>52.482843000000003</v>
      </c>
      <c r="F719" s="78">
        <v>1.3373732</v>
      </c>
      <c r="G719" s="73" t="s">
        <v>2223</v>
      </c>
      <c r="I719" s="111">
        <v>0.60871644384086565</v>
      </c>
      <c r="J719" s="123" t="s">
        <v>109</v>
      </c>
    </row>
    <row r="720" spans="2:10" x14ac:dyDescent="0.3">
      <c r="B720" s="117"/>
      <c r="D720" s="10" t="s">
        <v>2224</v>
      </c>
      <c r="E720" s="78">
        <v>52.000371999999999</v>
      </c>
      <c r="F720" s="78">
        <v>0.53433047</v>
      </c>
      <c r="G720" s="73" t="s">
        <v>2225</v>
      </c>
      <c r="I720" s="111">
        <v>7.0102728917057924</v>
      </c>
      <c r="J720" s="123" t="s">
        <v>109</v>
      </c>
    </row>
    <row r="721" spans="2:10" x14ac:dyDescent="0.3">
      <c r="B721" s="117"/>
      <c r="D721" s="10" t="s">
        <v>2226</v>
      </c>
      <c r="E721" s="78">
        <v>53.143884</v>
      </c>
      <c r="F721" s="78">
        <v>9.5880855000000001E-2</v>
      </c>
      <c r="G721" s="73" t="s">
        <v>2227</v>
      </c>
      <c r="I721" s="111">
        <v>3.8864203722147574</v>
      </c>
      <c r="J721" s="123" t="s">
        <v>101</v>
      </c>
    </row>
    <row r="722" spans="2:10" x14ac:dyDescent="0.3">
      <c r="B722" s="117"/>
      <c r="D722" s="10" t="s">
        <v>2228</v>
      </c>
      <c r="E722" s="78">
        <v>52.860627000000001</v>
      </c>
      <c r="F722" s="78">
        <v>1.3958845</v>
      </c>
      <c r="G722" s="73" t="s">
        <v>2229</v>
      </c>
      <c r="I722" s="111">
        <v>2.8295280851064417</v>
      </c>
      <c r="J722" s="123" t="s">
        <v>109</v>
      </c>
    </row>
    <row r="723" spans="2:10" x14ac:dyDescent="0.3">
      <c r="B723" s="117"/>
      <c r="D723" s="10" t="s">
        <v>2230</v>
      </c>
      <c r="E723" s="78">
        <v>52.087007</v>
      </c>
      <c r="F723" s="78">
        <v>1.2048023999999999</v>
      </c>
      <c r="G723" s="73" t="s">
        <v>2231</v>
      </c>
      <c r="I723" s="111">
        <v>19.61271003671888</v>
      </c>
      <c r="J723" s="123" t="s">
        <v>109</v>
      </c>
    </row>
    <row r="724" spans="2:10" x14ac:dyDescent="0.3">
      <c r="B724" s="117"/>
      <c r="D724" s="10" t="s">
        <v>2232</v>
      </c>
      <c r="E724" s="78">
        <v>52.596986000000001</v>
      </c>
      <c r="F724" s="78">
        <v>-0.87910938999999999</v>
      </c>
      <c r="G724" s="73" t="s">
        <v>2233</v>
      </c>
      <c r="I724" s="111">
        <v>4.2075015733615873</v>
      </c>
      <c r="J724" s="123" t="s">
        <v>109</v>
      </c>
    </row>
    <row r="725" spans="2:10" x14ac:dyDescent="0.3">
      <c r="B725" s="117"/>
      <c r="D725" s="10" t="s">
        <v>2234</v>
      </c>
      <c r="E725" s="78">
        <v>52.157043999999999</v>
      </c>
      <c r="F725" s="78">
        <v>-0.62896551999999994</v>
      </c>
      <c r="G725" s="73" t="s">
        <v>2235</v>
      </c>
      <c r="I725" s="111">
        <v>23.46568445048084</v>
      </c>
      <c r="J725" s="123" t="s">
        <v>109</v>
      </c>
    </row>
    <row r="726" spans="2:10" x14ac:dyDescent="0.3">
      <c r="B726" s="117"/>
      <c r="D726" s="10" t="s">
        <v>2236</v>
      </c>
      <c r="E726" s="78">
        <v>51.932347999999998</v>
      </c>
      <c r="F726" s="78">
        <v>-1.0257729</v>
      </c>
      <c r="G726" s="73" t="s">
        <v>2237</v>
      </c>
      <c r="I726" s="111">
        <v>9.8464901685027932</v>
      </c>
      <c r="J726" s="123" t="s">
        <v>109</v>
      </c>
    </row>
    <row r="727" spans="2:10" x14ac:dyDescent="0.3">
      <c r="B727" s="117"/>
      <c r="D727" s="10" t="s">
        <v>2238</v>
      </c>
      <c r="E727" s="78">
        <v>51.941915000000002</v>
      </c>
      <c r="F727" s="78">
        <v>-0.48481241000000003</v>
      </c>
      <c r="G727" s="73" t="s">
        <v>2239</v>
      </c>
      <c r="I727" s="111">
        <v>10.234463286555213</v>
      </c>
      <c r="J727" s="123" t="s">
        <v>109</v>
      </c>
    </row>
    <row r="728" spans="2:10" x14ac:dyDescent="0.3">
      <c r="B728" s="117"/>
      <c r="D728" s="10" t="s">
        <v>2240</v>
      </c>
      <c r="E728" s="78">
        <v>53.370672999999996</v>
      </c>
      <c r="F728" s="78">
        <v>-0.68371106999999998</v>
      </c>
      <c r="G728" s="73" t="s">
        <v>2241</v>
      </c>
      <c r="I728" s="111">
        <v>19.124399043308074</v>
      </c>
      <c r="J728" s="123" t="s">
        <v>109</v>
      </c>
    </row>
    <row r="729" spans="2:10" x14ac:dyDescent="0.3">
      <c r="B729" s="117"/>
      <c r="D729" s="10" t="s">
        <v>2242</v>
      </c>
      <c r="E729" s="78">
        <v>52.590631999999999</v>
      </c>
      <c r="F729" s="78">
        <v>-0.37056355000000002</v>
      </c>
      <c r="G729" s="73" t="s">
        <v>2243</v>
      </c>
      <c r="I729" s="111">
        <v>1.0167571369649624</v>
      </c>
      <c r="J729" s="123" t="s">
        <v>109</v>
      </c>
    </row>
    <row r="730" spans="2:10" x14ac:dyDescent="0.3">
      <c r="B730" s="117"/>
      <c r="D730" s="10" t="s">
        <v>2244</v>
      </c>
      <c r="E730" s="78">
        <v>52.587476000000002</v>
      </c>
      <c r="F730" s="78">
        <v>0.23117815999999999</v>
      </c>
      <c r="G730" s="73" t="s">
        <v>2245</v>
      </c>
      <c r="I730" s="111">
        <v>0.67560836074645525</v>
      </c>
      <c r="J730" s="123" t="s">
        <v>133</v>
      </c>
    </row>
    <row r="731" spans="2:10" x14ac:dyDescent="0.3">
      <c r="B731" s="117"/>
      <c r="D731" s="10" t="s">
        <v>2246</v>
      </c>
      <c r="E731" s="78">
        <v>52.42445</v>
      </c>
      <c r="F731" s="78">
        <v>-0.16005950999999999</v>
      </c>
      <c r="G731" s="73" t="s">
        <v>2247</v>
      </c>
      <c r="I731" s="111">
        <v>8.7293951561794465</v>
      </c>
      <c r="J731" s="123" t="s">
        <v>181</v>
      </c>
    </row>
    <row r="732" spans="2:10" x14ac:dyDescent="0.3">
      <c r="B732" s="117"/>
      <c r="D732" s="10" t="s">
        <v>2248</v>
      </c>
      <c r="E732" s="78">
        <v>53.453544999999998</v>
      </c>
      <c r="F732" s="78">
        <v>-0.51136397</v>
      </c>
      <c r="G732" s="73" t="s">
        <v>2249</v>
      </c>
      <c r="I732" s="111">
        <v>10.716085088275458</v>
      </c>
      <c r="J732" s="123" t="s">
        <v>101</v>
      </c>
    </row>
    <row r="733" spans="2:10" x14ac:dyDescent="0.3">
      <c r="B733" s="117"/>
      <c r="D733" s="10" t="s">
        <v>2250</v>
      </c>
      <c r="E733" s="78">
        <v>52.745545999999997</v>
      </c>
      <c r="F733" s="78">
        <v>0.25495176000000003</v>
      </c>
      <c r="G733" s="73" t="s">
        <v>2251</v>
      </c>
      <c r="I733" s="111">
        <v>1.5452032805191203</v>
      </c>
      <c r="J733" s="123" t="s">
        <v>109</v>
      </c>
    </row>
    <row r="734" spans="2:10" x14ac:dyDescent="0.3">
      <c r="B734" s="117"/>
      <c r="D734" s="10" t="s">
        <v>2252</v>
      </c>
      <c r="E734" s="78">
        <v>52.733263999999998</v>
      </c>
      <c r="F734" s="78">
        <v>0.19551312000000001</v>
      </c>
      <c r="G734" s="73" t="s">
        <v>2253</v>
      </c>
      <c r="I734" s="111">
        <v>1.1104058206327878</v>
      </c>
      <c r="J734" s="123" t="s">
        <v>109</v>
      </c>
    </row>
    <row r="735" spans="2:10" x14ac:dyDescent="0.3">
      <c r="B735" s="117"/>
      <c r="D735" s="10" t="s">
        <v>2254</v>
      </c>
      <c r="E735" s="78">
        <v>52.719529999999999</v>
      </c>
      <c r="F735" s="78">
        <v>0.21362876</v>
      </c>
      <c r="G735" s="73" t="s">
        <v>2255</v>
      </c>
      <c r="I735" s="111">
        <v>0.92310845329713676</v>
      </c>
      <c r="J735" s="123" t="e">
        <v>#N/A</v>
      </c>
    </row>
    <row r="736" spans="2:10" x14ac:dyDescent="0.3">
      <c r="B736" s="117"/>
      <c r="D736" s="10" t="s">
        <v>2256</v>
      </c>
      <c r="E736" s="78">
        <v>52.352609999999999</v>
      </c>
      <c r="F736" s="78">
        <v>1.6211701999999999</v>
      </c>
      <c r="G736" s="73" t="s">
        <v>2257</v>
      </c>
      <c r="I736" s="111">
        <v>10.174260561340184</v>
      </c>
      <c r="J736" s="123" t="s">
        <v>109</v>
      </c>
    </row>
    <row r="737" spans="2:10" x14ac:dyDescent="0.3">
      <c r="B737" s="117"/>
      <c r="D737" s="10" t="s">
        <v>2258</v>
      </c>
      <c r="E737" s="78">
        <v>52.110523999999998</v>
      </c>
      <c r="F737" s="78">
        <v>-1.0785530000000001</v>
      </c>
      <c r="G737" s="73" t="s">
        <v>2259</v>
      </c>
      <c r="I737" s="111">
        <v>27.673186023842426</v>
      </c>
      <c r="J737" s="123" t="s">
        <v>105</v>
      </c>
    </row>
    <row r="738" spans="2:10" x14ac:dyDescent="0.3">
      <c r="B738" s="117"/>
      <c r="D738" s="10" t="s">
        <v>2260</v>
      </c>
      <c r="E738" s="78">
        <v>52.178967</v>
      </c>
      <c r="F738" s="78">
        <v>-0.15894576999999999</v>
      </c>
      <c r="G738" s="73" t="s">
        <v>2261</v>
      </c>
      <c r="I738" s="111">
        <v>32.148255264826375</v>
      </c>
      <c r="J738" s="123" t="s">
        <v>109</v>
      </c>
    </row>
    <row r="739" spans="2:10" x14ac:dyDescent="0.3">
      <c r="B739" s="117"/>
      <c r="D739" s="10" t="s">
        <v>2262</v>
      </c>
      <c r="E739" s="78">
        <v>52.938178999999998</v>
      </c>
      <c r="F739" s="78">
        <v>0.89958006000000001</v>
      </c>
      <c r="G739" s="73" t="s">
        <v>2263</v>
      </c>
      <c r="I739" s="111">
        <v>1.9666223570243351</v>
      </c>
      <c r="J739" s="123" t="s">
        <v>133</v>
      </c>
    </row>
    <row r="740" spans="2:10" x14ac:dyDescent="0.3">
      <c r="B740" s="117"/>
      <c r="D740" s="10" t="s">
        <v>2264</v>
      </c>
      <c r="E740" s="78">
        <v>52.509520000000002</v>
      </c>
      <c r="F740" s="78">
        <v>-0.42248698000000001</v>
      </c>
      <c r="G740" s="73" t="s">
        <v>2265</v>
      </c>
      <c r="I740" s="111">
        <v>17.124330727830944</v>
      </c>
      <c r="J740" s="123" t="s">
        <v>109</v>
      </c>
    </row>
    <row r="741" spans="2:10" x14ac:dyDescent="0.3">
      <c r="B741" s="117"/>
      <c r="D741" s="10" t="s">
        <v>2266</v>
      </c>
      <c r="E741" s="78">
        <v>52.003331000000003</v>
      </c>
      <c r="F741" s="78">
        <v>-1.0530767999999999</v>
      </c>
      <c r="G741" s="73" t="s">
        <v>2267</v>
      </c>
      <c r="I741" s="111">
        <v>1.8729736733565094</v>
      </c>
      <c r="J741" s="123" t="s">
        <v>109</v>
      </c>
    </row>
    <row r="742" spans="2:10" x14ac:dyDescent="0.3">
      <c r="B742" s="117"/>
      <c r="D742" s="10" t="s">
        <v>2268</v>
      </c>
      <c r="E742" s="78">
        <v>52.312567999999999</v>
      </c>
      <c r="F742" s="78">
        <v>-1.1242239000000001</v>
      </c>
      <c r="G742" s="73" t="s">
        <v>2269</v>
      </c>
      <c r="I742" s="111">
        <v>4.4416232825311512</v>
      </c>
      <c r="J742" s="123" t="s">
        <v>109</v>
      </c>
    </row>
    <row r="743" spans="2:10" x14ac:dyDescent="0.3">
      <c r="B743" s="117"/>
      <c r="D743" s="10" t="s">
        <v>2270</v>
      </c>
      <c r="E743" s="78">
        <v>52.334941999999998</v>
      </c>
      <c r="F743" s="78">
        <v>0.96490648999999995</v>
      </c>
      <c r="G743" s="73" t="s">
        <v>2271</v>
      </c>
      <c r="I743" s="111">
        <v>10.675949938132105</v>
      </c>
      <c r="J743" s="123" t="s">
        <v>109</v>
      </c>
    </row>
    <row r="744" spans="2:10" x14ac:dyDescent="0.3">
      <c r="B744" s="117"/>
      <c r="D744" s="10" t="s">
        <v>2272</v>
      </c>
      <c r="E744" s="78">
        <v>52.030219000000002</v>
      </c>
      <c r="F744" s="78">
        <v>-0.64800756999999998</v>
      </c>
      <c r="G744" s="73" t="s">
        <v>2273</v>
      </c>
      <c r="I744" s="111">
        <v>1.5184465137568846</v>
      </c>
      <c r="J744" s="123" t="s">
        <v>109</v>
      </c>
    </row>
    <row r="745" spans="2:10" x14ac:dyDescent="0.3">
      <c r="B745" s="117"/>
      <c r="D745" s="10" t="s">
        <v>2274</v>
      </c>
      <c r="E745" s="78">
        <v>52.764843999999997</v>
      </c>
      <c r="F745" s="78">
        <v>0.73905544999999995</v>
      </c>
      <c r="G745" s="73" t="s">
        <v>2275</v>
      </c>
      <c r="I745" s="111">
        <v>0.84952734470098834</v>
      </c>
      <c r="J745" s="123" t="s">
        <v>109</v>
      </c>
    </row>
    <row r="746" spans="2:10" x14ac:dyDescent="0.3">
      <c r="B746" s="117"/>
      <c r="D746" s="10" t="s">
        <v>2276</v>
      </c>
      <c r="E746" s="78">
        <v>52.766503</v>
      </c>
      <c r="F746" s="78">
        <v>0.74508965000000005</v>
      </c>
      <c r="G746" s="73" t="s">
        <v>2277</v>
      </c>
      <c r="I746" s="111">
        <v>1.9666223570243351</v>
      </c>
      <c r="J746" s="123" t="s">
        <v>109</v>
      </c>
    </row>
    <row r="747" spans="2:10" x14ac:dyDescent="0.3">
      <c r="B747" s="117"/>
      <c r="D747" s="10" t="s">
        <v>2278</v>
      </c>
      <c r="E747" s="78">
        <v>52.525885000000002</v>
      </c>
      <c r="F747" s="78">
        <v>-0.87089667000000004</v>
      </c>
      <c r="G747" s="73" t="s">
        <v>2279</v>
      </c>
      <c r="I747" s="111">
        <v>0.18729736733565097</v>
      </c>
      <c r="J747" s="123" t="s">
        <v>101</v>
      </c>
    </row>
    <row r="748" spans="2:10" x14ac:dyDescent="0.3">
      <c r="B748" s="117"/>
      <c r="D748" s="10" t="s">
        <v>2280</v>
      </c>
      <c r="E748" s="78">
        <v>53.320723999999998</v>
      </c>
      <c r="F748" s="78">
        <v>-0.47920762</v>
      </c>
      <c r="G748" s="73" t="s">
        <v>2281</v>
      </c>
      <c r="I748" s="111">
        <v>4.0135150143353775E-2</v>
      </c>
      <c r="J748" s="123" t="s">
        <v>827</v>
      </c>
    </row>
    <row r="749" spans="2:10" x14ac:dyDescent="0.3">
      <c r="B749" s="117"/>
      <c r="D749" s="10" t="s">
        <v>2282</v>
      </c>
      <c r="E749" s="78">
        <v>53.194930999999997</v>
      </c>
      <c r="F749" s="78">
        <v>0.20646004000000001</v>
      </c>
      <c r="G749" s="73" t="s">
        <v>2283</v>
      </c>
      <c r="I749" s="111">
        <v>8.0270300286707549E-2</v>
      </c>
      <c r="J749" s="123" t="s">
        <v>109</v>
      </c>
    </row>
    <row r="750" spans="2:10" x14ac:dyDescent="0.3">
      <c r="B750" s="117"/>
      <c r="D750" s="10" t="s">
        <v>2284</v>
      </c>
      <c r="E750" s="78">
        <v>52.286386999999998</v>
      </c>
      <c r="F750" s="78">
        <v>-1.1388286000000001</v>
      </c>
      <c r="G750" s="73" t="s">
        <v>2285</v>
      </c>
      <c r="I750" s="111">
        <v>11.712774650168743</v>
      </c>
      <c r="J750" s="123" t="s">
        <v>109</v>
      </c>
    </row>
    <row r="751" spans="2:10" x14ac:dyDescent="0.3">
      <c r="B751" s="117"/>
      <c r="D751" s="10" t="s">
        <v>2286</v>
      </c>
      <c r="E751" s="78">
        <v>53.371535999999999</v>
      </c>
      <c r="F751" s="78">
        <v>-7.5751675000000004E-2</v>
      </c>
      <c r="G751" s="73" t="s">
        <v>2287</v>
      </c>
      <c r="I751" s="111">
        <v>0.67560836074645525</v>
      </c>
      <c r="J751" s="123" t="s">
        <v>827</v>
      </c>
    </row>
    <row r="752" spans="2:10" x14ac:dyDescent="0.3">
      <c r="B752" s="117"/>
      <c r="D752" s="10" t="s">
        <v>2288</v>
      </c>
      <c r="E752" s="78">
        <v>52.006844000000001</v>
      </c>
      <c r="F752" s="78">
        <v>0.21325239000000001</v>
      </c>
      <c r="G752" s="73" t="s">
        <v>2289</v>
      </c>
      <c r="I752" s="111">
        <v>1.5452032805191203</v>
      </c>
      <c r="J752" s="123" t="s">
        <v>109</v>
      </c>
    </row>
    <row r="753" spans="2:10" x14ac:dyDescent="0.3">
      <c r="B753" s="117"/>
      <c r="D753" s="10" t="s">
        <v>2290</v>
      </c>
      <c r="E753" s="78">
        <v>52.685482999999998</v>
      </c>
      <c r="F753" s="78">
        <v>0.86282495999999997</v>
      </c>
      <c r="G753" s="73" t="s">
        <v>2291</v>
      </c>
      <c r="I753" s="111">
        <v>0.72243270258036807</v>
      </c>
      <c r="J753" s="123" t="s">
        <v>109</v>
      </c>
    </row>
    <row r="754" spans="2:10" x14ac:dyDescent="0.3">
      <c r="B754" s="117"/>
      <c r="D754" s="10" t="s">
        <v>2292</v>
      </c>
      <c r="E754" s="78">
        <v>52.314162000000003</v>
      </c>
      <c r="F754" s="78">
        <v>1.5634319000000001</v>
      </c>
      <c r="G754" s="73" t="s">
        <v>2293</v>
      </c>
      <c r="I754" s="111">
        <v>27.305280480861686</v>
      </c>
      <c r="J754" s="123" t="s">
        <v>109</v>
      </c>
    </row>
    <row r="755" spans="2:10" x14ac:dyDescent="0.3">
      <c r="B755" s="117"/>
      <c r="D755" s="10" t="s">
        <v>2294</v>
      </c>
      <c r="E755" s="78">
        <v>52.702888999999999</v>
      </c>
      <c r="F755" s="78">
        <v>0.63184547999999996</v>
      </c>
      <c r="G755" s="73" t="s">
        <v>2295</v>
      </c>
      <c r="I755" s="111">
        <v>0.74250027765204496</v>
      </c>
      <c r="J755" s="123" t="s">
        <v>109</v>
      </c>
    </row>
    <row r="756" spans="2:10" x14ac:dyDescent="0.3">
      <c r="B756" s="117"/>
      <c r="D756" s="10" t="s">
        <v>2296</v>
      </c>
      <c r="E756" s="78">
        <v>52.586565999999998</v>
      </c>
      <c r="F756" s="78">
        <v>0.45434867000000001</v>
      </c>
      <c r="G756" s="73" t="s">
        <v>2297</v>
      </c>
      <c r="I756" s="111">
        <v>1.1772977375383775</v>
      </c>
      <c r="J756" s="123" t="s">
        <v>109</v>
      </c>
    </row>
    <row r="757" spans="2:10" x14ac:dyDescent="0.3">
      <c r="B757" s="117"/>
      <c r="D757" s="10" t="s">
        <v>2298</v>
      </c>
      <c r="E757" s="78">
        <v>52.792324000000001</v>
      </c>
      <c r="F757" s="78">
        <v>0.77504865999999994</v>
      </c>
      <c r="G757" s="73" t="s">
        <v>2299</v>
      </c>
      <c r="I757" s="111">
        <v>1.2910139962778799</v>
      </c>
      <c r="J757" s="123" t="s">
        <v>109</v>
      </c>
    </row>
    <row r="758" spans="2:10" x14ac:dyDescent="0.3">
      <c r="B758" s="117"/>
      <c r="D758" s="10" t="s">
        <v>2300</v>
      </c>
      <c r="E758" s="78">
        <v>52.113216000000001</v>
      </c>
      <c r="F758" s="78">
        <v>0.34836349</v>
      </c>
      <c r="G758" s="73" t="s">
        <v>2301</v>
      </c>
      <c r="I758" s="111">
        <v>14.883451511493691</v>
      </c>
      <c r="J758" s="123" t="s">
        <v>109</v>
      </c>
    </row>
    <row r="759" spans="2:10" x14ac:dyDescent="0.3">
      <c r="B759" s="117"/>
      <c r="D759" s="10" t="s">
        <v>2302</v>
      </c>
      <c r="E759" s="78">
        <v>52.014046999999998</v>
      </c>
      <c r="F759" s="78">
        <v>-1.0894242000000001</v>
      </c>
      <c r="G759" s="73" t="s">
        <v>2303</v>
      </c>
      <c r="I759" s="111">
        <v>12.870004812635443</v>
      </c>
      <c r="J759" s="123" t="s">
        <v>109</v>
      </c>
    </row>
    <row r="760" spans="2:10" x14ac:dyDescent="0.3">
      <c r="B760" s="117"/>
      <c r="D760" s="10" t="s">
        <v>2304</v>
      </c>
      <c r="E760" s="78">
        <v>52.375824999999999</v>
      </c>
      <c r="F760" s="78">
        <v>1.53783</v>
      </c>
      <c r="G760" s="73" t="s">
        <v>2305</v>
      </c>
      <c r="I760" s="111">
        <v>3.0837173693476818</v>
      </c>
      <c r="J760" s="123" t="s">
        <v>109</v>
      </c>
    </row>
    <row r="761" spans="2:10" x14ac:dyDescent="0.3">
      <c r="B761" s="117"/>
      <c r="D761" s="10" t="s">
        <v>2306</v>
      </c>
      <c r="E761" s="78">
        <v>52.282438999999997</v>
      </c>
      <c r="F761" s="78">
        <v>1.0033358999999999</v>
      </c>
      <c r="G761" s="73" t="s">
        <v>2307</v>
      </c>
      <c r="I761" s="111">
        <v>2.3345279000050785</v>
      </c>
      <c r="J761" s="123" t="s">
        <v>101</v>
      </c>
    </row>
    <row r="762" spans="2:10" x14ac:dyDescent="0.3">
      <c r="B762" s="117"/>
      <c r="D762" s="10" t="s">
        <v>2308</v>
      </c>
      <c r="E762" s="78">
        <v>52.256324999999997</v>
      </c>
      <c r="F762" s="78">
        <v>1.5753519</v>
      </c>
      <c r="G762" s="73" t="s">
        <v>2309</v>
      </c>
      <c r="I762" s="111">
        <v>31.198390044767002</v>
      </c>
      <c r="J762" s="123" t="s">
        <v>105</v>
      </c>
    </row>
    <row r="763" spans="2:10" x14ac:dyDescent="0.3">
      <c r="B763" s="117"/>
      <c r="D763" s="10" t="s">
        <v>2310</v>
      </c>
      <c r="E763" s="78">
        <v>52.519134999999999</v>
      </c>
      <c r="F763" s="78">
        <v>-0.85146825000000004</v>
      </c>
      <c r="G763" s="73" t="s">
        <v>2311</v>
      </c>
      <c r="I763" s="111">
        <v>9.1106790825413082</v>
      </c>
      <c r="J763" s="123" t="s">
        <v>109</v>
      </c>
    </row>
    <row r="764" spans="2:10" x14ac:dyDescent="0.3">
      <c r="B764" s="117"/>
      <c r="D764" s="10" t="s">
        <v>2312</v>
      </c>
      <c r="E764" s="78">
        <v>52.144550000000002</v>
      </c>
      <c r="F764" s="78">
        <v>-0.73384050999999995</v>
      </c>
      <c r="G764" s="73" t="s">
        <v>2313</v>
      </c>
      <c r="I764" s="111">
        <v>4.0268933977164947</v>
      </c>
      <c r="J764" s="123" t="s">
        <v>109</v>
      </c>
    </row>
    <row r="765" spans="2:10" x14ac:dyDescent="0.3">
      <c r="B765" s="117"/>
      <c r="D765" s="10" t="s">
        <v>2314</v>
      </c>
      <c r="E765" s="78">
        <v>52.422086999999998</v>
      </c>
      <c r="F765" s="78">
        <v>1.5547770999999999</v>
      </c>
      <c r="G765" s="73" t="s">
        <v>2315</v>
      </c>
      <c r="I765" s="111">
        <v>0.63547321060310136</v>
      </c>
      <c r="J765" s="123" t="s">
        <v>109</v>
      </c>
    </row>
    <row r="766" spans="2:10" x14ac:dyDescent="0.3">
      <c r="B766" s="117"/>
      <c r="D766" s="10" t="s">
        <v>2316</v>
      </c>
      <c r="E766" s="78">
        <v>52.237445000000001</v>
      </c>
      <c r="F766" s="78">
        <v>0.94375182000000002</v>
      </c>
      <c r="G766" s="73" t="s">
        <v>2317</v>
      </c>
      <c r="I766" s="111">
        <v>0.64216240229366039</v>
      </c>
      <c r="J766" s="123" t="s">
        <v>109</v>
      </c>
    </row>
    <row r="767" spans="2:10" x14ac:dyDescent="0.3">
      <c r="B767" s="117"/>
      <c r="D767" s="10" t="s">
        <v>38</v>
      </c>
      <c r="E767" s="78">
        <v>52.378625</v>
      </c>
      <c r="F767" s="78">
        <v>1.2852657999999999</v>
      </c>
      <c r="G767" s="73" t="s">
        <v>2318</v>
      </c>
      <c r="I767" s="111">
        <v>22.094400153916254</v>
      </c>
      <c r="J767" s="123" t="s">
        <v>109</v>
      </c>
    </row>
    <row r="768" spans="2:10" x14ac:dyDescent="0.3">
      <c r="B768" s="117"/>
      <c r="D768" s="10" t="s">
        <v>2319</v>
      </c>
      <c r="E768" s="78">
        <v>52.00121</v>
      </c>
      <c r="F768" s="78">
        <v>-0.81829995</v>
      </c>
      <c r="G768" s="73" t="s">
        <v>2320</v>
      </c>
      <c r="I768" s="111">
        <v>15.050681303757665</v>
      </c>
      <c r="J768" s="123" t="s">
        <v>109</v>
      </c>
    </row>
    <row r="769" spans="2:10" x14ac:dyDescent="0.3">
      <c r="B769" s="117"/>
      <c r="D769" s="10" t="s">
        <v>2321</v>
      </c>
      <c r="E769" s="78">
        <v>51.711044999999999</v>
      </c>
      <c r="F769" s="78">
        <v>0.62420361999999996</v>
      </c>
      <c r="G769" s="73" t="s">
        <v>2322</v>
      </c>
      <c r="I769" s="111">
        <v>1.0502030954177572</v>
      </c>
      <c r="J769" s="123" t="s">
        <v>109</v>
      </c>
    </row>
    <row r="770" spans="2:10" x14ac:dyDescent="0.3">
      <c r="B770" s="117"/>
      <c r="D770" s="10" t="s">
        <v>2323</v>
      </c>
      <c r="E770" s="78">
        <v>52.081437000000001</v>
      </c>
      <c r="F770" s="78">
        <v>0.96062051000000004</v>
      </c>
      <c r="G770" s="73" t="s">
        <v>2324</v>
      </c>
      <c r="I770" s="111">
        <v>5.0436505346814577</v>
      </c>
      <c r="J770" s="123" t="s">
        <v>109</v>
      </c>
    </row>
    <row r="771" spans="2:10" x14ac:dyDescent="0.3">
      <c r="B771" s="117"/>
      <c r="D771" s="10" t="s">
        <v>2325</v>
      </c>
      <c r="E771" s="78">
        <v>52.488809000000003</v>
      </c>
      <c r="F771" s="78">
        <v>1.6246239</v>
      </c>
      <c r="G771" s="73" t="s">
        <v>2326</v>
      </c>
      <c r="I771" s="111">
        <v>0.56189210200695283</v>
      </c>
      <c r="J771" s="123" t="s">
        <v>109</v>
      </c>
    </row>
    <row r="772" spans="2:10" x14ac:dyDescent="0.3">
      <c r="B772" s="117"/>
      <c r="D772" s="10" t="s">
        <v>2327</v>
      </c>
      <c r="E772" s="78">
        <v>52.640633000000001</v>
      </c>
      <c r="F772" s="78">
        <v>0.96780977000000001</v>
      </c>
      <c r="G772" s="73" t="s">
        <v>2328</v>
      </c>
      <c r="I772" s="111">
        <v>0.92310845329713676</v>
      </c>
      <c r="J772" s="123" t="s">
        <v>109</v>
      </c>
    </row>
    <row r="773" spans="2:10" x14ac:dyDescent="0.3">
      <c r="B773" s="117"/>
      <c r="D773" s="10" t="s">
        <v>2329</v>
      </c>
      <c r="E773" s="78">
        <v>52.048141000000001</v>
      </c>
      <c r="F773" s="78">
        <v>-1.1155626999999999</v>
      </c>
      <c r="G773" s="73" t="s">
        <v>2330</v>
      </c>
      <c r="I773" s="111">
        <v>3.6121635129018399</v>
      </c>
      <c r="J773" s="123" t="s">
        <v>109</v>
      </c>
    </row>
    <row r="774" spans="2:10" x14ac:dyDescent="0.3">
      <c r="B774" s="117"/>
      <c r="D774" s="10" t="s">
        <v>2331</v>
      </c>
      <c r="E774" s="78">
        <v>53.708539000000002</v>
      </c>
      <c r="F774" s="78">
        <v>-0.62949453</v>
      </c>
      <c r="G774" s="73" t="s">
        <v>2332</v>
      </c>
      <c r="I774" s="111">
        <v>3.2576363533022148</v>
      </c>
      <c r="J774" s="123" t="s">
        <v>109</v>
      </c>
    </row>
    <row r="775" spans="2:10" x14ac:dyDescent="0.3">
      <c r="B775" s="117"/>
      <c r="D775" s="10" t="s">
        <v>2333</v>
      </c>
      <c r="E775" s="78">
        <v>52.001590999999998</v>
      </c>
      <c r="F775" s="78">
        <v>0.66640573999999997</v>
      </c>
      <c r="G775" s="73" t="s">
        <v>2334</v>
      </c>
      <c r="I775" s="111">
        <v>3.4181769538756304</v>
      </c>
      <c r="J775" s="123" t="s">
        <v>101</v>
      </c>
    </row>
    <row r="776" spans="2:10" x14ac:dyDescent="0.3">
      <c r="B776" s="117"/>
      <c r="D776" s="10" t="s">
        <v>2335</v>
      </c>
      <c r="E776" s="78">
        <v>52.165472999999999</v>
      </c>
      <c r="F776" s="78">
        <v>0.55540310999999998</v>
      </c>
      <c r="G776" s="73" t="s">
        <v>2336</v>
      </c>
      <c r="I776" s="111">
        <v>29.90737604848912</v>
      </c>
      <c r="J776" s="123" t="s">
        <v>109</v>
      </c>
    </row>
    <row r="777" spans="2:10" x14ac:dyDescent="0.3">
      <c r="B777" s="117"/>
      <c r="D777" s="10" t="s">
        <v>2337</v>
      </c>
      <c r="E777" s="78">
        <v>52.360036000000001</v>
      </c>
      <c r="F777" s="78">
        <v>0.18518630999999999</v>
      </c>
      <c r="G777" s="73" t="s">
        <v>2338</v>
      </c>
      <c r="I777" s="111">
        <v>19.980615579699624</v>
      </c>
      <c r="J777" s="123" t="s">
        <v>109</v>
      </c>
    </row>
    <row r="778" spans="2:10" x14ac:dyDescent="0.3">
      <c r="B778" s="117"/>
      <c r="D778" s="10" t="s">
        <v>2339</v>
      </c>
      <c r="E778" s="78">
        <v>52.302619</v>
      </c>
      <c r="F778" s="78">
        <v>1.301639</v>
      </c>
      <c r="G778" s="73" t="s">
        <v>2340</v>
      </c>
      <c r="I778" s="111">
        <v>0.54182452693527605</v>
      </c>
      <c r="J778" s="123" t="s">
        <v>109</v>
      </c>
    </row>
    <row r="779" spans="2:10" x14ac:dyDescent="0.3">
      <c r="B779" s="117"/>
      <c r="D779" s="10" t="s">
        <v>2341</v>
      </c>
      <c r="E779" s="78">
        <v>52.185766999999998</v>
      </c>
      <c r="F779" s="78">
        <v>-0.38364924</v>
      </c>
      <c r="G779" s="73" t="s">
        <v>2342</v>
      </c>
      <c r="I779" s="111">
        <v>5.1372992183492832</v>
      </c>
      <c r="J779" s="123" t="s">
        <v>101</v>
      </c>
    </row>
    <row r="780" spans="2:10" x14ac:dyDescent="0.3">
      <c r="B780" s="117"/>
      <c r="D780" s="10" t="s">
        <v>2343</v>
      </c>
      <c r="E780" s="78">
        <v>53.350529999999999</v>
      </c>
      <c r="F780" s="78">
        <v>-0.67976451000000004</v>
      </c>
      <c r="G780" s="73" t="s">
        <v>2344</v>
      </c>
      <c r="I780" s="111">
        <v>9.7461522931444087</v>
      </c>
      <c r="J780" s="123" t="s">
        <v>109</v>
      </c>
    </row>
    <row r="781" spans="2:10" x14ac:dyDescent="0.3">
      <c r="B781" s="117"/>
      <c r="D781" s="10" t="s">
        <v>2345</v>
      </c>
      <c r="E781" s="78">
        <v>52.410477999999998</v>
      </c>
      <c r="F781" s="78">
        <v>1.5817882000000001</v>
      </c>
      <c r="G781" s="73" t="s">
        <v>2346</v>
      </c>
      <c r="I781" s="111">
        <v>1.625473580805828</v>
      </c>
      <c r="J781" s="123" t="s">
        <v>109</v>
      </c>
    </row>
    <row r="782" spans="2:10" x14ac:dyDescent="0.3">
      <c r="B782" s="117"/>
      <c r="D782" s="10" t="s">
        <v>2347</v>
      </c>
      <c r="E782" s="78">
        <v>51.852938999999999</v>
      </c>
      <c r="F782" s="78">
        <v>0.49408785999999999</v>
      </c>
      <c r="G782" s="73" t="s">
        <v>2348</v>
      </c>
      <c r="I782" s="111">
        <v>2.702433442985821</v>
      </c>
      <c r="J782" s="123" t="s">
        <v>109</v>
      </c>
    </row>
    <row r="783" spans="2:10" x14ac:dyDescent="0.3">
      <c r="B783" s="117"/>
      <c r="D783" s="10" t="s">
        <v>2349</v>
      </c>
      <c r="E783" s="78">
        <v>52.972244000000003</v>
      </c>
      <c r="F783" s="78">
        <v>-0.49772380999999999</v>
      </c>
      <c r="G783" s="73" t="s">
        <v>2350</v>
      </c>
      <c r="I783" s="111">
        <v>5.6791237452845591</v>
      </c>
      <c r="J783" s="123" t="s">
        <v>101</v>
      </c>
    </row>
    <row r="784" spans="2:10" x14ac:dyDescent="0.3">
      <c r="B784" s="117"/>
      <c r="D784" s="10" t="s">
        <v>2351</v>
      </c>
      <c r="E784" s="78">
        <v>52.001182</v>
      </c>
      <c r="F784" s="78">
        <v>0.31736153</v>
      </c>
      <c r="G784" s="73" t="s">
        <v>2352</v>
      </c>
      <c r="I784" s="111">
        <v>2.5753388008652007</v>
      </c>
      <c r="J784" s="123" t="s">
        <v>109</v>
      </c>
    </row>
    <row r="785" spans="2:10" x14ac:dyDescent="0.3">
      <c r="B785" s="117"/>
      <c r="D785" s="10" t="s">
        <v>2353</v>
      </c>
      <c r="E785" s="78">
        <v>52.432625000000002</v>
      </c>
      <c r="F785" s="78">
        <v>1.0967488000000001</v>
      </c>
      <c r="G785" s="73" t="s">
        <v>2354</v>
      </c>
      <c r="I785" s="111">
        <v>0.30770281776571229</v>
      </c>
      <c r="J785" s="123" t="s">
        <v>109</v>
      </c>
    </row>
    <row r="786" spans="2:10" x14ac:dyDescent="0.3">
      <c r="B786" s="117"/>
      <c r="D786" s="10" t="s">
        <v>2355</v>
      </c>
      <c r="E786" s="78">
        <v>52.444158000000002</v>
      </c>
      <c r="F786" s="78">
        <v>1.1082873</v>
      </c>
      <c r="G786" s="73" t="s">
        <v>2356</v>
      </c>
      <c r="I786" s="111">
        <v>0.5752704853880708</v>
      </c>
      <c r="J786" s="123" t="s">
        <v>109</v>
      </c>
    </row>
    <row r="787" spans="2:10" x14ac:dyDescent="0.3">
      <c r="B787" s="117"/>
      <c r="D787" s="10" t="s">
        <v>2357</v>
      </c>
      <c r="E787" s="78">
        <v>52.621369000000001</v>
      </c>
      <c r="F787" s="78">
        <v>-0.69649128000000005</v>
      </c>
      <c r="G787" s="73" t="s">
        <v>2358</v>
      </c>
      <c r="I787" s="111">
        <v>2.702433442985821</v>
      </c>
      <c r="J787" s="123" t="s">
        <v>109</v>
      </c>
    </row>
    <row r="788" spans="2:10" x14ac:dyDescent="0.3">
      <c r="B788" s="117"/>
      <c r="D788" s="10" t="s">
        <v>2359</v>
      </c>
      <c r="E788" s="78">
        <v>52.621597999999999</v>
      </c>
      <c r="F788" s="78">
        <v>-0.68466642</v>
      </c>
      <c r="G788" s="73" t="s">
        <v>2360</v>
      </c>
      <c r="I788" s="111">
        <v>7.0437188501585872</v>
      </c>
      <c r="J788" s="123" t="s">
        <v>109</v>
      </c>
    </row>
    <row r="789" spans="2:10" x14ac:dyDescent="0.3">
      <c r="B789" s="117"/>
      <c r="D789" s="10" t="s">
        <v>2361</v>
      </c>
      <c r="E789" s="78">
        <v>52.344109000000003</v>
      </c>
      <c r="F789" s="78">
        <v>1.2650823</v>
      </c>
      <c r="G789" s="73" t="s">
        <v>2362</v>
      </c>
      <c r="I789" s="111">
        <v>1.2508788461345259</v>
      </c>
      <c r="J789" s="123" t="s">
        <v>109</v>
      </c>
    </row>
    <row r="790" spans="2:10" x14ac:dyDescent="0.3">
      <c r="B790" s="117"/>
      <c r="D790" s="10" t="s">
        <v>2363</v>
      </c>
      <c r="E790" s="78">
        <v>52.380628000000002</v>
      </c>
      <c r="F790" s="78">
        <v>1.3293594</v>
      </c>
      <c r="G790" s="73" t="s">
        <v>2364</v>
      </c>
      <c r="I790" s="111">
        <v>0.88966249484434201</v>
      </c>
      <c r="J790" s="123" t="s">
        <v>101</v>
      </c>
    </row>
    <row r="791" spans="2:10" x14ac:dyDescent="0.3">
      <c r="B791" s="117"/>
      <c r="D791" s="10" t="s">
        <v>2365</v>
      </c>
      <c r="E791" s="78">
        <v>52.098444999999998</v>
      </c>
      <c r="F791" s="78">
        <v>0.4118328</v>
      </c>
      <c r="G791" s="73" t="s">
        <v>2366</v>
      </c>
      <c r="I791" s="111">
        <v>7.5454082269505101</v>
      </c>
      <c r="J791" s="123" t="s">
        <v>109</v>
      </c>
    </row>
    <row r="792" spans="2:10" x14ac:dyDescent="0.3">
      <c r="B792" s="117"/>
      <c r="D792" s="10" t="s">
        <v>2367</v>
      </c>
      <c r="E792" s="78">
        <v>51.911287000000002</v>
      </c>
      <c r="F792" s="78">
        <v>1.1607095000000001</v>
      </c>
      <c r="G792" s="73" t="s">
        <v>2368</v>
      </c>
      <c r="I792" s="111">
        <v>9.4317602836881385</v>
      </c>
      <c r="J792" s="123" t="s">
        <v>109</v>
      </c>
    </row>
    <row r="793" spans="2:10" x14ac:dyDescent="0.3">
      <c r="B793" s="117"/>
      <c r="D793" s="10" t="s">
        <v>2369</v>
      </c>
      <c r="E793" s="78">
        <v>52.057814</v>
      </c>
      <c r="F793" s="78">
        <v>0.50592484000000004</v>
      </c>
      <c r="G793" s="73" t="s">
        <v>2370</v>
      </c>
      <c r="I793" s="111">
        <v>1.8462169065942735</v>
      </c>
      <c r="J793" s="123" t="s">
        <v>109</v>
      </c>
    </row>
    <row r="794" spans="2:10" x14ac:dyDescent="0.3">
      <c r="B794" s="117"/>
      <c r="D794" s="10" t="s">
        <v>2371</v>
      </c>
      <c r="E794" s="78">
        <v>52.410170999999998</v>
      </c>
      <c r="F794" s="78">
        <v>-0.20029240000000001</v>
      </c>
      <c r="G794" s="73" t="s">
        <v>2372</v>
      </c>
      <c r="I794" s="111">
        <v>1.7860141813792429</v>
      </c>
      <c r="J794" s="123" t="s">
        <v>109</v>
      </c>
    </row>
    <row r="795" spans="2:10" x14ac:dyDescent="0.3">
      <c r="B795" s="117"/>
      <c r="D795" s="10" t="s">
        <v>2373</v>
      </c>
      <c r="E795" s="78">
        <v>51.734138000000002</v>
      </c>
      <c r="F795" s="78">
        <v>0.62223932999999998</v>
      </c>
      <c r="G795" s="73" t="s">
        <v>2374</v>
      </c>
      <c r="I795" s="111">
        <v>5.4249344610433177</v>
      </c>
      <c r="J795" s="123" t="s">
        <v>109</v>
      </c>
    </row>
    <row r="796" spans="2:10" x14ac:dyDescent="0.3">
      <c r="B796" s="117"/>
      <c r="D796" s="10" t="s">
        <v>2375</v>
      </c>
      <c r="E796" s="78">
        <v>52.534944000000003</v>
      </c>
      <c r="F796" s="78">
        <v>-0.46890377999999999</v>
      </c>
      <c r="G796" s="73" t="s">
        <v>2376</v>
      </c>
      <c r="I796" s="111">
        <v>10.51540933755869</v>
      </c>
      <c r="J796" s="123" t="s">
        <v>109</v>
      </c>
    </row>
    <row r="797" spans="2:10" x14ac:dyDescent="0.3">
      <c r="B797" s="117"/>
      <c r="D797" s="10" t="s">
        <v>2377</v>
      </c>
      <c r="E797" s="78">
        <v>52.492488999999999</v>
      </c>
      <c r="F797" s="78">
        <v>1.3871711</v>
      </c>
      <c r="G797" s="73" t="s">
        <v>2378</v>
      </c>
      <c r="I797" s="111">
        <v>6.7962187576079067</v>
      </c>
      <c r="J797" s="123" t="s">
        <v>101</v>
      </c>
    </row>
    <row r="798" spans="2:10" x14ac:dyDescent="0.3">
      <c r="B798" s="117"/>
      <c r="D798" s="10" t="s">
        <v>2379</v>
      </c>
      <c r="E798" s="78">
        <v>52.270468000000001</v>
      </c>
      <c r="F798" s="78">
        <v>1.2611300000000001</v>
      </c>
      <c r="G798" s="73" t="s">
        <v>2380</v>
      </c>
      <c r="I798" s="111">
        <v>8.7561519229416813</v>
      </c>
      <c r="J798" s="123" t="s">
        <v>101</v>
      </c>
    </row>
    <row r="799" spans="2:10" x14ac:dyDescent="0.3">
      <c r="B799" s="117"/>
      <c r="D799" s="10" t="s">
        <v>2381</v>
      </c>
      <c r="E799" s="78">
        <v>52.677489000000001</v>
      </c>
      <c r="F799" s="78">
        <v>0.44494586000000003</v>
      </c>
      <c r="G799" s="73" t="s">
        <v>2382</v>
      </c>
      <c r="I799" s="111">
        <v>1.632162772496387</v>
      </c>
      <c r="J799" s="123" t="s">
        <v>109</v>
      </c>
    </row>
    <row r="800" spans="2:10" x14ac:dyDescent="0.3">
      <c r="B800" s="117"/>
      <c r="D800" s="10" t="s">
        <v>2383</v>
      </c>
      <c r="E800" s="78">
        <v>51.962198999999998</v>
      </c>
      <c r="F800" s="78">
        <v>0.81706933000000004</v>
      </c>
      <c r="G800" s="73" t="s">
        <v>2384</v>
      </c>
      <c r="I800" s="111">
        <v>5.9333130295257996</v>
      </c>
      <c r="J800" s="123" t="s">
        <v>109</v>
      </c>
    </row>
    <row r="801" spans="2:10" x14ac:dyDescent="0.3">
      <c r="B801" s="117"/>
      <c r="D801" s="10" t="s">
        <v>2385</v>
      </c>
      <c r="E801" s="78">
        <v>52.364462000000003</v>
      </c>
      <c r="F801" s="78">
        <v>1.0418068</v>
      </c>
      <c r="G801" s="73" t="s">
        <v>2386</v>
      </c>
      <c r="I801" s="111">
        <v>2.4683117338162575</v>
      </c>
      <c r="J801" s="123" t="s">
        <v>109</v>
      </c>
    </row>
    <row r="802" spans="2:10" x14ac:dyDescent="0.3">
      <c r="B802" s="117"/>
      <c r="D802" s="10" t="s">
        <v>2387</v>
      </c>
      <c r="E802" s="78">
        <v>52.351401000000003</v>
      </c>
      <c r="F802" s="78">
        <v>1.0600020000000001</v>
      </c>
      <c r="G802" s="73" t="s">
        <v>2388</v>
      </c>
      <c r="I802" s="111">
        <v>2.5017576922690519</v>
      </c>
      <c r="J802" s="123" t="s">
        <v>109</v>
      </c>
    </row>
    <row r="803" spans="2:10" x14ac:dyDescent="0.3">
      <c r="B803" s="117"/>
      <c r="D803" s="10" t="s">
        <v>2389</v>
      </c>
      <c r="E803" s="78">
        <v>51.939408</v>
      </c>
      <c r="F803" s="78">
        <v>1.1517733000000001</v>
      </c>
      <c r="G803" s="73" t="s">
        <v>2390</v>
      </c>
      <c r="I803" s="111">
        <v>0.49500018510136329</v>
      </c>
      <c r="J803" s="123" t="s">
        <v>109</v>
      </c>
    </row>
    <row r="804" spans="2:10" x14ac:dyDescent="0.3">
      <c r="B804" s="117"/>
      <c r="D804" s="10" t="s">
        <v>2391</v>
      </c>
      <c r="E804" s="78">
        <v>52.377226</v>
      </c>
      <c r="F804" s="78">
        <v>1.6687479999999999</v>
      </c>
      <c r="G804" s="73" t="s">
        <v>2392</v>
      </c>
      <c r="I804" s="111">
        <v>22.321832671395256</v>
      </c>
      <c r="J804" s="123" t="s">
        <v>105</v>
      </c>
    </row>
    <row r="805" spans="2:10" x14ac:dyDescent="0.3">
      <c r="B805" s="117"/>
      <c r="D805" s="10" t="s">
        <v>2393</v>
      </c>
      <c r="E805" s="78">
        <v>52.104137000000001</v>
      </c>
      <c r="F805" s="78">
        <v>-0.16918417999999999</v>
      </c>
      <c r="G805" s="73" t="s">
        <v>2394</v>
      </c>
      <c r="I805" s="111">
        <v>11.813112525527128</v>
      </c>
      <c r="J805" s="123" t="s">
        <v>115</v>
      </c>
    </row>
    <row r="806" spans="2:10" x14ac:dyDescent="0.3">
      <c r="B806" s="117"/>
      <c r="D806" s="10" t="s">
        <v>2395</v>
      </c>
      <c r="E806" s="78">
        <v>52.343905999999997</v>
      </c>
      <c r="F806" s="78">
        <v>-0.12685029</v>
      </c>
      <c r="G806" s="73" t="s">
        <v>2396</v>
      </c>
      <c r="I806" s="111">
        <v>39.452852590916763</v>
      </c>
      <c r="J806" s="123" t="s">
        <v>105</v>
      </c>
    </row>
    <row r="807" spans="2:10" x14ac:dyDescent="0.3">
      <c r="B807" s="117"/>
      <c r="D807" s="10" t="s">
        <v>2397</v>
      </c>
      <c r="E807" s="78">
        <v>52.269486999999998</v>
      </c>
      <c r="F807" s="78">
        <v>0.99278471999999995</v>
      </c>
      <c r="G807" s="73" t="s">
        <v>2398</v>
      </c>
      <c r="I807" s="111">
        <v>4.7091909501535101</v>
      </c>
      <c r="J807" s="123" t="s">
        <v>109</v>
      </c>
    </row>
    <row r="808" spans="2:10" x14ac:dyDescent="0.3">
      <c r="B808" s="117"/>
      <c r="D808" s="10" t="s">
        <v>2399</v>
      </c>
      <c r="E808" s="78">
        <v>52.208018000000003</v>
      </c>
      <c r="F808" s="78">
        <v>-0.73306172000000003</v>
      </c>
      <c r="G808" s="73" t="s">
        <v>2400</v>
      </c>
      <c r="I808" s="111">
        <v>35.359067276294674</v>
      </c>
      <c r="J808" s="123" t="s">
        <v>133</v>
      </c>
    </row>
    <row r="809" spans="2:10" x14ac:dyDescent="0.3">
      <c r="B809" s="117"/>
      <c r="D809" s="10" t="s">
        <v>2401</v>
      </c>
      <c r="E809" s="78">
        <v>52.295540000000003</v>
      </c>
      <c r="F809" s="78">
        <v>-0.51295345999999997</v>
      </c>
      <c r="G809" s="73" t="s">
        <v>2402</v>
      </c>
      <c r="I809" s="111">
        <v>2.9633119189176202</v>
      </c>
      <c r="J809" s="123" t="s">
        <v>109</v>
      </c>
    </row>
    <row r="810" spans="2:10" x14ac:dyDescent="0.3">
      <c r="B810" s="117"/>
      <c r="D810" s="10" t="s">
        <v>2403</v>
      </c>
      <c r="E810" s="78">
        <v>52.265338999999997</v>
      </c>
      <c r="F810" s="78">
        <v>1.5178777999999999</v>
      </c>
      <c r="G810" s="73" t="s">
        <v>2404</v>
      </c>
      <c r="I810" s="111">
        <v>22.803454473115504</v>
      </c>
      <c r="J810" s="123" t="s">
        <v>109</v>
      </c>
    </row>
    <row r="812" spans="2:10" x14ac:dyDescent="0.3">
      <c r="G812" s="129"/>
      <c r="H812" s="129"/>
      <c r="I812" s="130"/>
    </row>
  </sheetData>
  <protectedRanges>
    <protectedRange sqref="B11:H11 H12:I12 J11:J12 C306:C462 D329:F466 D306:F307 D309:F327 H13:J283 H284:H466 I284:J810 C12:F305" name="Range3"/>
    <protectedRange sqref="G309:G327 G12:G307 G329:G810" name="Range1"/>
    <protectedRange sqref="B12:B466" name="Range3_1"/>
    <protectedRange sqref="D308:F308" name="Range3_2"/>
    <protectedRange sqref="G308" name="Range1_1"/>
  </protectedRanges>
  <sortState xmlns:xlrd2="http://schemas.microsoft.com/office/spreadsheetml/2017/richdata2" ref="D12:J810">
    <sortCondition ref="D12:D810"/>
  </sortState>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EF52"/>
  <sheetViews>
    <sheetView showGridLines="0" zoomScale="50" zoomScaleNormal="50" workbookViewId="0">
      <selection activeCell="O15" sqref="O15"/>
    </sheetView>
  </sheetViews>
  <sheetFormatPr defaultRowHeight="14" x14ac:dyDescent="0.3"/>
  <cols>
    <col min="1" max="1" width="3.25" customWidth="1"/>
    <col min="2" max="2" width="21.75" customWidth="1"/>
    <col min="3" max="3" width="3.5" customWidth="1"/>
    <col min="4" max="4" width="20.08203125" customWidth="1"/>
    <col min="5" max="6" width="16.58203125" style="49" customWidth="1"/>
    <col min="7" max="7" width="15.25" customWidth="1"/>
    <col min="8" max="8" width="3.5" customWidth="1"/>
    <col min="9" max="10" width="16.75" style="49" customWidth="1"/>
    <col min="11" max="11" width="12.25" style="49" customWidth="1"/>
    <col min="12" max="12" width="15.5" style="49" customWidth="1"/>
    <col min="13" max="13" width="9.75" style="49" customWidth="1"/>
    <col min="14" max="14" width="29.83203125" style="49" customWidth="1"/>
    <col min="15" max="15" width="11.75" style="49" customWidth="1"/>
    <col min="16" max="16" width="13.58203125" style="49" customWidth="1"/>
    <col min="17" max="17" width="16.08203125" style="49" customWidth="1"/>
    <col min="18" max="18" width="3.5" customWidth="1"/>
    <col min="19" max="19" width="13" style="49" customWidth="1"/>
    <col min="20" max="21" width="9" style="49" customWidth="1"/>
    <col min="22" max="22" width="3.5" customWidth="1"/>
    <col min="23" max="23" width="11.33203125" style="49" customWidth="1"/>
    <col min="24" max="24" width="14.33203125" style="49" customWidth="1"/>
    <col min="25" max="26" width="12" style="49" customWidth="1"/>
    <col min="27" max="27" width="3.5" customWidth="1"/>
    <col min="28" max="29" width="15.25" customWidth="1"/>
    <col min="30" max="30" width="3.5" customWidth="1"/>
    <col min="31" max="31" width="119.25" style="1" customWidth="1"/>
    <col min="32" max="32" width="3.5" customWidth="1"/>
    <col min="33" max="33" width="21.5" style="49" bestFit="1" customWidth="1"/>
    <col min="34" max="35" width="11.75" style="49" customWidth="1"/>
    <col min="36" max="36" width="14.33203125" style="49" bestFit="1" customWidth="1"/>
    <col min="37" max="37" width="26.75" style="49" customWidth="1"/>
    <col min="38" max="39" width="11.75" style="49" customWidth="1"/>
    <col min="40" max="40" width="15.58203125" style="49" bestFit="1" customWidth="1"/>
    <col min="41" max="41" width="3.5" customWidth="1"/>
    <col min="80" max="80" width="30.08203125" customWidth="1"/>
    <col min="93" max="93" width="3.5" customWidth="1"/>
    <col min="104" max="104" width="4.33203125" customWidth="1"/>
    <col min="115" max="115" width="3.75" customWidth="1"/>
    <col min="126" max="126" width="30.83203125" customWidth="1"/>
  </cols>
  <sheetData>
    <row r="1" spans="2:136" ht="43.9" customHeight="1" x14ac:dyDescent="0.3">
      <c r="B1" s="8" t="s">
        <v>2405</v>
      </c>
      <c r="C1" s="8"/>
      <c r="D1" s="8"/>
      <c r="E1" s="74"/>
      <c r="F1" s="74"/>
      <c r="G1" s="8"/>
      <c r="H1" s="8"/>
      <c r="I1" s="74"/>
      <c r="J1" s="74"/>
      <c r="K1" s="74"/>
      <c r="L1" s="74"/>
      <c r="M1" s="74"/>
      <c r="N1" s="74"/>
      <c r="O1" s="74"/>
      <c r="P1" s="74"/>
      <c r="Q1" s="74"/>
      <c r="R1" s="8"/>
      <c r="S1" s="74"/>
      <c r="T1" s="74"/>
      <c r="U1" s="74"/>
      <c r="V1" s="8"/>
      <c r="W1" s="74"/>
      <c r="X1" s="74"/>
      <c r="Y1" s="74"/>
      <c r="Z1" s="74"/>
      <c r="AA1" s="8"/>
      <c r="AB1" s="8"/>
      <c r="AC1" s="8"/>
      <c r="AD1" s="8"/>
      <c r="AE1" s="8"/>
      <c r="AF1" s="8"/>
      <c r="AG1" s="74"/>
      <c r="AH1" s="74"/>
      <c r="AI1" s="74"/>
      <c r="AJ1" s="74"/>
      <c r="AK1" s="74"/>
      <c r="AL1" s="74"/>
      <c r="AM1" s="74"/>
      <c r="AN1" s="74"/>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72" customFormat="1" ht="25.5" customHeight="1" thickBot="1" x14ac:dyDescent="0.3">
      <c r="B2" s="174" t="s">
        <v>2406</v>
      </c>
      <c r="C2" s="174"/>
      <c r="D2" s="174"/>
      <c r="E2" s="174"/>
      <c r="F2" s="174"/>
      <c r="G2" s="174"/>
      <c r="H2" s="174"/>
      <c r="I2" s="174"/>
      <c r="J2" s="174"/>
      <c r="K2" s="174"/>
      <c r="L2" s="174"/>
      <c r="M2" s="174"/>
      <c r="N2" s="174"/>
      <c r="O2" s="174"/>
      <c r="P2" s="174"/>
      <c r="Q2" s="174"/>
      <c r="R2" s="174"/>
      <c r="S2" s="174"/>
      <c r="T2" s="174"/>
      <c r="U2" s="75"/>
      <c r="V2" s="71"/>
      <c r="W2" s="75"/>
      <c r="X2" s="75"/>
      <c r="Y2" s="75"/>
      <c r="Z2" s="75"/>
      <c r="AA2" s="71"/>
      <c r="AB2" s="71"/>
      <c r="AC2" s="71"/>
      <c r="AD2" s="71"/>
      <c r="AE2" s="71"/>
      <c r="AF2" s="71"/>
      <c r="AG2" s="75"/>
      <c r="AH2" s="75"/>
      <c r="AI2" s="75"/>
      <c r="AJ2" s="75"/>
      <c r="AK2" s="75"/>
      <c r="AL2" s="75"/>
      <c r="AM2" s="75"/>
      <c r="AN2" s="75"/>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row>
    <row r="3" spans="2:136" ht="85.15" customHeight="1" x14ac:dyDescent="0.3">
      <c r="B3" s="11" t="s">
        <v>41</v>
      </c>
      <c r="D3" s="168" t="s">
        <v>2407</v>
      </c>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row>
    <row r="4" spans="2:136" ht="21.75" customHeight="1" thickBot="1" x14ac:dyDescent="0.35">
      <c r="AE4"/>
    </row>
    <row r="5" spans="2:136" ht="69.75" customHeight="1" x14ac:dyDescent="0.3">
      <c r="D5" s="170" t="s">
        <v>43</v>
      </c>
      <c r="E5" s="170"/>
      <c r="F5" s="170"/>
      <c r="G5" s="170"/>
      <c r="I5" s="170" t="s">
        <v>2408</v>
      </c>
      <c r="J5" s="170"/>
      <c r="K5" s="170"/>
      <c r="L5" s="170"/>
      <c r="M5" s="170"/>
      <c r="N5" s="170"/>
      <c r="O5" s="170"/>
      <c r="P5" s="170"/>
      <c r="Q5" s="170"/>
      <c r="S5" s="177" t="s">
        <v>2409</v>
      </c>
      <c r="T5" s="177"/>
      <c r="U5" s="177"/>
      <c r="W5" s="170" t="s">
        <v>2410</v>
      </c>
      <c r="X5" s="170"/>
      <c r="Y5" s="170"/>
      <c r="Z5" s="170"/>
      <c r="AB5" s="170" t="s">
        <v>2411</v>
      </c>
      <c r="AC5" s="170"/>
      <c r="AE5" s="7" t="s">
        <v>2412</v>
      </c>
      <c r="AG5" s="170" t="s">
        <v>2413</v>
      </c>
      <c r="AH5" s="170"/>
      <c r="AI5" s="170"/>
      <c r="AJ5" s="170"/>
      <c r="AK5" s="170"/>
      <c r="AL5" s="170"/>
      <c r="AM5" s="170"/>
      <c r="AN5" s="170"/>
      <c r="AP5" s="178" t="s">
        <v>2414</v>
      </c>
      <c r="AQ5" s="178"/>
      <c r="AR5" s="178"/>
      <c r="AS5" s="178"/>
      <c r="AT5" s="178"/>
      <c r="AU5" s="178"/>
      <c r="AV5" s="178"/>
      <c r="AW5" s="178"/>
      <c r="AX5" s="178"/>
      <c r="AY5" s="178"/>
      <c r="AZ5" s="178"/>
      <c r="BA5" s="178"/>
      <c r="BC5" s="178" t="s">
        <v>2415</v>
      </c>
      <c r="BD5" s="178"/>
      <c r="BE5" s="178"/>
      <c r="BF5" s="178"/>
      <c r="BG5" s="178"/>
      <c r="BH5" s="178"/>
      <c r="BI5" s="178"/>
      <c r="BJ5" s="178"/>
      <c r="BK5" s="178"/>
      <c r="BL5" s="178"/>
      <c r="BM5" s="178"/>
      <c r="BN5" s="178"/>
      <c r="BP5" s="178" t="s">
        <v>2416</v>
      </c>
      <c r="BQ5" s="178"/>
      <c r="BR5" s="178"/>
      <c r="BS5" s="178"/>
      <c r="BT5" s="178"/>
      <c r="BU5" s="178"/>
      <c r="BV5" s="178"/>
      <c r="BW5" s="178"/>
      <c r="BX5" s="178"/>
      <c r="BY5" s="178"/>
      <c r="BZ5" s="178"/>
      <c r="CA5" s="178"/>
      <c r="CC5" s="178" t="s">
        <v>2417</v>
      </c>
      <c r="CD5" s="178"/>
      <c r="CE5" s="178"/>
      <c r="CF5" s="178"/>
      <c r="CG5" s="178"/>
      <c r="CH5" s="178"/>
      <c r="CI5" s="178"/>
      <c r="CJ5" s="178"/>
      <c r="CK5" s="178"/>
      <c r="CL5" s="178"/>
      <c r="CM5" s="178"/>
      <c r="CN5" s="178"/>
      <c r="CP5" s="179" t="s">
        <v>2418</v>
      </c>
      <c r="CQ5" s="179"/>
      <c r="CR5" s="179"/>
      <c r="CS5" s="179"/>
      <c r="CT5" s="179"/>
      <c r="CU5" s="179"/>
      <c r="CV5" s="179"/>
      <c r="CW5" s="179"/>
      <c r="CX5" s="179"/>
      <c r="CY5" s="179"/>
      <c r="DA5" s="178" t="s">
        <v>2419</v>
      </c>
      <c r="DB5" s="178"/>
      <c r="DC5" s="178"/>
      <c r="DD5" s="178"/>
      <c r="DE5" s="178"/>
      <c r="DF5" s="178"/>
      <c r="DG5" s="178"/>
      <c r="DH5" s="178"/>
      <c r="DI5" s="178"/>
      <c r="DJ5" s="178"/>
      <c r="DL5" s="178" t="s">
        <v>2420</v>
      </c>
      <c r="DM5" s="178"/>
      <c r="DN5" s="178"/>
      <c r="DO5" s="178"/>
      <c r="DP5" s="178"/>
      <c r="DQ5" s="178"/>
      <c r="DR5" s="178"/>
      <c r="DS5" s="178"/>
      <c r="DT5" s="178"/>
      <c r="DU5" s="178"/>
      <c r="DW5" s="178" t="s">
        <v>2421</v>
      </c>
      <c r="DX5" s="178"/>
      <c r="DY5" s="178"/>
      <c r="DZ5" s="178"/>
      <c r="EA5" s="178"/>
      <c r="EB5" s="178"/>
      <c r="EC5" s="178"/>
      <c r="ED5" s="178"/>
      <c r="EE5" s="178"/>
      <c r="EF5" s="178"/>
    </row>
    <row r="6" spans="2:136" ht="22.15" customHeight="1" x14ac:dyDescent="0.3">
      <c r="B6" s="11" t="s">
        <v>48</v>
      </c>
      <c r="D6" s="11">
        <v>1</v>
      </c>
      <c r="E6" s="11">
        <v>2</v>
      </c>
      <c r="F6" s="11">
        <v>3</v>
      </c>
      <c r="G6" s="11">
        <v>4</v>
      </c>
      <c r="I6" s="11">
        <v>1</v>
      </c>
      <c r="J6" s="11">
        <v>2</v>
      </c>
      <c r="K6" s="11">
        <v>3</v>
      </c>
      <c r="L6" s="11">
        <v>4</v>
      </c>
      <c r="M6" s="11">
        <v>5</v>
      </c>
      <c r="N6" s="11">
        <v>6</v>
      </c>
      <c r="O6" s="11">
        <v>7</v>
      </c>
      <c r="P6" s="11">
        <v>8</v>
      </c>
      <c r="Q6" s="70">
        <v>9</v>
      </c>
      <c r="S6" s="11">
        <v>1</v>
      </c>
      <c r="T6" s="11">
        <v>2</v>
      </c>
      <c r="U6" s="11">
        <v>3</v>
      </c>
      <c r="W6" s="11">
        <v>1</v>
      </c>
      <c r="X6" s="11">
        <v>2</v>
      </c>
      <c r="Y6" s="11">
        <v>3</v>
      </c>
      <c r="Z6" s="11">
        <v>4</v>
      </c>
      <c r="AB6" s="61">
        <v>1</v>
      </c>
      <c r="AC6" s="63">
        <v>2</v>
      </c>
      <c r="AE6" s="11">
        <v>1</v>
      </c>
      <c r="AG6" s="11">
        <v>1</v>
      </c>
      <c r="AH6" s="11">
        <v>2</v>
      </c>
      <c r="AI6" s="11">
        <v>3</v>
      </c>
      <c r="AJ6" s="11">
        <v>4</v>
      </c>
      <c r="AK6" s="11">
        <v>5</v>
      </c>
      <c r="AL6" s="11">
        <v>6</v>
      </c>
      <c r="AM6" s="11">
        <v>7</v>
      </c>
      <c r="AN6" s="11">
        <v>8</v>
      </c>
      <c r="AP6" s="105">
        <v>1</v>
      </c>
      <c r="AQ6" s="105">
        <v>2</v>
      </c>
      <c r="AR6" s="105">
        <v>3</v>
      </c>
      <c r="AS6" s="105">
        <v>4</v>
      </c>
      <c r="AT6" s="105">
        <v>5</v>
      </c>
      <c r="AU6" s="105">
        <v>6</v>
      </c>
      <c r="AV6" s="105">
        <v>7</v>
      </c>
      <c r="AW6" s="105">
        <v>8</v>
      </c>
      <c r="AX6" s="105">
        <v>9</v>
      </c>
      <c r="AY6" s="105">
        <v>10</v>
      </c>
      <c r="AZ6" s="105">
        <v>11</v>
      </c>
      <c r="BA6" s="105">
        <v>12</v>
      </c>
      <c r="BC6" s="105">
        <v>1</v>
      </c>
      <c r="BD6" s="105">
        <v>2</v>
      </c>
      <c r="BE6" s="105">
        <v>3</v>
      </c>
      <c r="BF6" s="105">
        <v>4</v>
      </c>
      <c r="BG6" s="105">
        <v>5</v>
      </c>
      <c r="BH6" s="105">
        <v>6</v>
      </c>
      <c r="BI6" s="105">
        <v>7</v>
      </c>
      <c r="BJ6" s="105">
        <v>8</v>
      </c>
      <c r="BK6" s="105">
        <v>9</v>
      </c>
      <c r="BL6" s="105">
        <v>10</v>
      </c>
      <c r="BM6" s="105">
        <v>11</v>
      </c>
      <c r="BN6" s="105">
        <v>12</v>
      </c>
      <c r="BP6" s="105">
        <v>1</v>
      </c>
      <c r="BQ6" s="105">
        <v>2</v>
      </c>
      <c r="BR6" s="105">
        <v>3</v>
      </c>
      <c r="BS6" s="105">
        <v>4</v>
      </c>
      <c r="BT6" s="105">
        <v>5</v>
      </c>
      <c r="BU6" s="105">
        <v>6</v>
      </c>
      <c r="BV6" s="105">
        <v>7</v>
      </c>
      <c r="BW6" s="105">
        <v>8</v>
      </c>
      <c r="BX6" s="105">
        <v>9</v>
      </c>
      <c r="BY6" s="105">
        <v>10</v>
      </c>
      <c r="BZ6" s="105">
        <v>11</v>
      </c>
      <c r="CA6" s="105">
        <v>12</v>
      </c>
      <c r="CC6" s="105">
        <v>1</v>
      </c>
      <c r="CD6" s="105">
        <v>2</v>
      </c>
      <c r="CE6" s="105">
        <v>3</v>
      </c>
      <c r="CF6" s="105">
        <v>4</v>
      </c>
      <c r="CG6" s="105">
        <v>5</v>
      </c>
      <c r="CH6" s="105">
        <v>6</v>
      </c>
      <c r="CI6" s="105">
        <v>7</v>
      </c>
      <c r="CJ6" s="105">
        <v>8</v>
      </c>
      <c r="CK6" s="105">
        <v>9</v>
      </c>
      <c r="CL6" s="105">
        <v>10</v>
      </c>
      <c r="CM6" s="105">
        <v>11</v>
      </c>
      <c r="CN6" s="105">
        <v>12</v>
      </c>
      <c r="CP6" s="105">
        <v>1</v>
      </c>
      <c r="CQ6" s="105">
        <v>2</v>
      </c>
      <c r="CR6" s="105">
        <v>3</v>
      </c>
      <c r="CS6" s="105">
        <v>4</v>
      </c>
      <c r="CT6" s="105">
        <v>5</v>
      </c>
      <c r="CU6" s="105">
        <v>6</v>
      </c>
      <c r="CV6" s="105">
        <v>7</v>
      </c>
      <c r="CW6" s="105">
        <v>8</v>
      </c>
      <c r="CX6" s="105">
        <v>9</v>
      </c>
      <c r="CY6" s="105">
        <v>10</v>
      </c>
      <c r="DA6" s="105">
        <v>1</v>
      </c>
      <c r="DB6" s="105">
        <v>2</v>
      </c>
      <c r="DC6" s="105">
        <v>3</v>
      </c>
      <c r="DD6" s="105">
        <v>4</v>
      </c>
      <c r="DE6" s="105">
        <v>5</v>
      </c>
      <c r="DF6" s="105">
        <v>6</v>
      </c>
      <c r="DG6" s="105">
        <v>7</v>
      </c>
      <c r="DH6" s="105">
        <v>8</v>
      </c>
      <c r="DI6" s="105">
        <v>9</v>
      </c>
      <c r="DJ6" s="105">
        <v>10</v>
      </c>
      <c r="DL6" s="105">
        <v>1</v>
      </c>
      <c r="DM6" s="105">
        <v>2</v>
      </c>
      <c r="DN6" s="105">
        <v>3</v>
      </c>
      <c r="DO6" s="105">
        <v>4</v>
      </c>
      <c r="DP6" s="105">
        <v>5</v>
      </c>
      <c r="DQ6" s="105">
        <v>6</v>
      </c>
      <c r="DR6" s="105">
        <v>7</v>
      </c>
      <c r="DS6" s="105">
        <v>8</v>
      </c>
      <c r="DT6" s="105">
        <v>9</v>
      </c>
      <c r="DU6" s="105">
        <v>10</v>
      </c>
      <c r="DW6" s="105">
        <v>1</v>
      </c>
      <c r="DX6" s="105">
        <v>2</v>
      </c>
      <c r="DY6" s="105">
        <v>3</v>
      </c>
      <c r="DZ6" s="105">
        <v>4</v>
      </c>
      <c r="EA6" s="105">
        <v>5</v>
      </c>
      <c r="EB6" s="105">
        <v>6</v>
      </c>
      <c r="EC6" s="105">
        <v>7</v>
      </c>
      <c r="ED6" s="105">
        <v>8</v>
      </c>
      <c r="EE6" s="105">
        <v>9</v>
      </c>
      <c r="EF6" s="105">
        <v>10</v>
      </c>
    </row>
    <row r="7" spans="2:136" ht="116.25" customHeight="1" x14ac:dyDescent="0.3">
      <c r="B7" s="11" t="s">
        <v>49</v>
      </c>
      <c r="D7" s="42" t="s">
        <v>2422</v>
      </c>
      <c r="E7" s="42" t="s">
        <v>2423</v>
      </c>
      <c r="F7" s="42" t="s">
        <v>2424</v>
      </c>
      <c r="G7" s="42" t="s">
        <v>53</v>
      </c>
      <c r="I7" s="42" t="s">
        <v>2425</v>
      </c>
      <c r="J7" s="42" t="s">
        <v>2426</v>
      </c>
      <c r="K7" s="42" t="s">
        <v>2427</v>
      </c>
      <c r="L7" s="42" t="s">
        <v>2428</v>
      </c>
      <c r="M7" s="42" t="s">
        <v>2429</v>
      </c>
      <c r="N7" s="42" t="s">
        <v>2430</v>
      </c>
      <c r="O7" s="42" t="s">
        <v>2431</v>
      </c>
      <c r="P7" s="42" t="s">
        <v>2432</v>
      </c>
      <c r="Q7" s="64" t="s">
        <v>2433</v>
      </c>
      <c r="S7" s="45" t="s">
        <v>2434</v>
      </c>
      <c r="T7" s="45" t="s">
        <v>2435</v>
      </c>
      <c r="U7" s="45" t="s">
        <v>2436</v>
      </c>
      <c r="W7" s="45" t="s">
        <v>2437</v>
      </c>
      <c r="X7" s="45" t="s">
        <v>2438</v>
      </c>
      <c r="Y7" s="45" t="s">
        <v>2439</v>
      </c>
      <c r="Z7" s="45" t="s">
        <v>2440</v>
      </c>
      <c r="AB7" s="62" t="s">
        <v>2441</v>
      </c>
      <c r="AC7" s="2" t="s">
        <v>2442</v>
      </c>
      <c r="AE7" s="2" t="s">
        <v>2443</v>
      </c>
      <c r="AG7" s="51" t="s">
        <v>70</v>
      </c>
      <c r="AH7" s="51" t="s">
        <v>2444</v>
      </c>
      <c r="AI7" s="51" t="s">
        <v>71</v>
      </c>
      <c r="AJ7" s="51" t="s">
        <v>72</v>
      </c>
      <c r="AK7" s="51" t="s">
        <v>73</v>
      </c>
      <c r="AL7" s="51" t="s">
        <v>2445</v>
      </c>
      <c r="AM7" s="51" t="s">
        <v>74</v>
      </c>
      <c r="AN7" s="52" t="s">
        <v>75</v>
      </c>
      <c r="AP7" s="48" t="s">
        <v>2446</v>
      </c>
      <c r="AQ7" s="48" t="s">
        <v>2447</v>
      </c>
      <c r="AR7" s="48" t="s">
        <v>2448</v>
      </c>
      <c r="AS7" s="48" t="s">
        <v>2449</v>
      </c>
      <c r="AT7" s="48" t="s">
        <v>2450</v>
      </c>
      <c r="AU7" s="48" t="s">
        <v>2451</v>
      </c>
      <c r="AV7" s="48" t="s">
        <v>2452</v>
      </c>
      <c r="AW7" s="48" t="s">
        <v>2453</v>
      </c>
      <c r="AX7" s="48" t="s">
        <v>2454</v>
      </c>
      <c r="AY7" s="48" t="s">
        <v>2455</v>
      </c>
      <c r="AZ7" s="48" t="s">
        <v>2456</v>
      </c>
      <c r="BA7" s="48" t="s">
        <v>2457</v>
      </c>
      <c r="BC7" s="48" t="s">
        <v>2446</v>
      </c>
      <c r="BD7" s="48" t="s">
        <v>2447</v>
      </c>
      <c r="BE7" s="48" t="s">
        <v>2448</v>
      </c>
      <c r="BF7" s="48" t="s">
        <v>2449</v>
      </c>
      <c r="BG7" s="48" t="s">
        <v>2450</v>
      </c>
      <c r="BH7" s="48" t="s">
        <v>2451</v>
      </c>
      <c r="BI7" s="48" t="s">
        <v>2452</v>
      </c>
      <c r="BJ7" s="48" t="s">
        <v>2453</v>
      </c>
      <c r="BK7" s="48" t="s">
        <v>2454</v>
      </c>
      <c r="BL7" s="48" t="s">
        <v>2455</v>
      </c>
      <c r="BM7" s="48" t="s">
        <v>2456</v>
      </c>
      <c r="BN7" s="48" t="s">
        <v>2457</v>
      </c>
      <c r="BP7" s="48" t="s">
        <v>2446</v>
      </c>
      <c r="BQ7" s="48" t="s">
        <v>2447</v>
      </c>
      <c r="BR7" s="48" t="s">
        <v>2448</v>
      </c>
      <c r="BS7" s="48" t="s">
        <v>2449</v>
      </c>
      <c r="BT7" s="48" t="s">
        <v>2450</v>
      </c>
      <c r="BU7" s="48" t="s">
        <v>2451</v>
      </c>
      <c r="BV7" s="48" t="s">
        <v>2452</v>
      </c>
      <c r="BW7" s="48" t="s">
        <v>2453</v>
      </c>
      <c r="BX7" s="48" t="s">
        <v>2454</v>
      </c>
      <c r="BY7" s="48" t="s">
        <v>2455</v>
      </c>
      <c r="BZ7" s="48" t="s">
        <v>2456</v>
      </c>
      <c r="CA7" s="48" t="s">
        <v>2457</v>
      </c>
      <c r="CC7" s="48" t="s">
        <v>2446</v>
      </c>
      <c r="CD7" s="48" t="s">
        <v>2447</v>
      </c>
      <c r="CE7" s="48" t="s">
        <v>2448</v>
      </c>
      <c r="CF7" s="48" t="s">
        <v>2449</v>
      </c>
      <c r="CG7" s="48" t="s">
        <v>2450</v>
      </c>
      <c r="CH7" s="48" t="s">
        <v>2451</v>
      </c>
      <c r="CI7" s="48" t="s">
        <v>2452</v>
      </c>
      <c r="CJ7" s="48" t="s">
        <v>2453</v>
      </c>
      <c r="CK7" s="48" t="s">
        <v>2454</v>
      </c>
      <c r="CL7" s="48" t="s">
        <v>2455</v>
      </c>
      <c r="CM7" s="48" t="s">
        <v>2456</v>
      </c>
      <c r="CN7" s="48" t="s">
        <v>2457</v>
      </c>
      <c r="CP7" s="48" t="str">
        <f>'Contact information'!$C$7</f>
        <v>2023-24</v>
      </c>
      <c r="CQ7" s="48" t="s">
        <v>2458</v>
      </c>
      <c r="CR7" s="48" t="s">
        <v>2459</v>
      </c>
      <c r="CS7" s="48" t="s">
        <v>2460</v>
      </c>
      <c r="CT7" s="48" t="s">
        <v>2461</v>
      </c>
      <c r="CU7" s="48" t="s">
        <v>2462</v>
      </c>
      <c r="CV7" s="48" t="s">
        <v>2463</v>
      </c>
      <c r="CW7" s="48" t="s">
        <v>2464</v>
      </c>
      <c r="CX7" s="48" t="s">
        <v>2465</v>
      </c>
      <c r="CY7" s="48" t="s">
        <v>2466</v>
      </c>
      <c r="DA7" s="48" t="str">
        <f>'Contact information'!$C$7</f>
        <v>2023-24</v>
      </c>
      <c r="DB7" s="48" t="s">
        <v>2458</v>
      </c>
      <c r="DC7" s="48" t="s">
        <v>2459</v>
      </c>
      <c r="DD7" s="48" t="s">
        <v>2460</v>
      </c>
      <c r="DE7" s="48" t="s">
        <v>2461</v>
      </c>
      <c r="DF7" s="48" t="s">
        <v>2462</v>
      </c>
      <c r="DG7" s="48" t="s">
        <v>2463</v>
      </c>
      <c r="DH7" s="48" t="s">
        <v>2464</v>
      </c>
      <c r="DI7" s="48" t="s">
        <v>2465</v>
      </c>
      <c r="DJ7" s="48" t="s">
        <v>2466</v>
      </c>
      <c r="DL7" s="48" t="str">
        <f>'Contact information'!$C$7</f>
        <v>2023-24</v>
      </c>
      <c r="DM7" s="48" t="s">
        <v>2458</v>
      </c>
      <c r="DN7" s="48" t="s">
        <v>2459</v>
      </c>
      <c r="DO7" s="48" t="s">
        <v>2460</v>
      </c>
      <c r="DP7" s="48" t="s">
        <v>2461</v>
      </c>
      <c r="DQ7" s="48" t="s">
        <v>2462</v>
      </c>
      <c r="DR7" s="48" t="s">
        <v>2463</v>
      </c>
      <c r="DS7" s="48" t="s">
        <v>2464</v>
      </c>
      <c r="DT7" s="48" t="s">
        <v>2465</v>
      </c>
      <c r="DU7" s="48" t="s">
        <v>2466</v>
      </c>
      <c r="DW7" s="48" t="str">
        <f>'Contact information'!$C$7</f>
        <v>2023-24</v>
      </c>
      <c r="DX7" s="48" t="s">
        <v>2458</v>
      </c>
      <c r="DY7" s="48" t="s">
        <v>2459</v>
      </c>
      <c r="DZ7" s="48" t="s">
        <v>2460</v>
      </c>
      <c r="EA7" s="48" t="s">
        <v>2461</v>
      </c>
      <c r="EB7" s="48" t="s">
        <v>2462</v>
      </c>
      <c r="EC7" s="48" t="s">
        <v>2463</v>
      </c>
      <c r="ED7" s="48" t="s">
        <v>2464</v>
      </c>
      <c r="EE7" s="48" t="s">
        <v>2465</v>
      </c>
      <c r="EF7" s="48" t="s">
        <v>2466</v>
      </c>
    </row>
    <row r="8" spans="2:136" s="1" customFormat="1" ht="55.5" customHeight="1" x14ac:dyDescent="0.3">
      <c r="B8" s="12" t="s">
        <v>76</v>
      </c>
      <c r="C8"/>
      <c r="D8" s="42" t="s">
        <v>77</v>
      </c>
      <c r="E8" s="42" t="s">
        <v>78</v>
      </c>
      <c r="F8" s="42" t="s">
        <v>79</v>
      </c>
      <c r="G8" s="42" t="s">
        <v>77</v>
      </c>
      <c r="H8"/>
      <c r="I8" s="42" t="s">
        <v>80</v>
      </c>
      <c r="J8" s="42" t="s">
        <v>2467</v>
      </c>
      <c r="K8" s="42" t="s">
        <v>82</v>
      </c>
      <c r="L8" s="64" t="s">
        <v>2467</v>
      </c>
      <c r="M8" s="64" t="s">
        <v>2468</v>
      </c>
      <c r="N8" s="64" t="s">
        <v>2469</v>
      </c>
      <c r="O8" s="64" t="s">
        <v>2468</v>
      </c>
      <c r="P8" s="81" t="s">
        <v>2470</v>
      </c>
      <c r="Q8" s="82" t="s">
        <v>2471</v>
      </c>
      <c r="R8" s="66"/>
      <c r="S8" s="91"/>
      <c r="T8" s="64" t="s">
        <v>2468</v>
      </c>
      <c r="U8" s="64" t="s">
        <v>2468</v>
      </c>
      <c r="V8" s="66"/>
      <c r="W8" s="64" t="s">
        <v>2468</v>
      </c>
      <c r="X8" s="64" t="s">
        <v>2468</v>
      </c>
      <c r="Y8" s="64" t="s">
        <v>2468</v>
      </c>
      <c r="Z8" s="64" t="s">
        <v>2472</v>
      </c>
      <c r="AA8" s="66"/>
      <c r="AB8" s="65" t="s">
        <v>77</v>
      </c>
      <c r="AC8" s="65" t="s">
        <v>2473</v>
      </c>
      <c r="AD8" s="66"/>
      <c r="AE8" s="67"/>
      <c r="AF8"/>
      <c r="AG8" s="58" t="s">
        <v>77</v>
      </c>
      <c r="AH8" s="58" t="s">
        <v>77</v>
      </c>
      <c r="AI8" s="58" t="s">
        <v>82</v>
      </c>
      <c r="AJ8" s="58" t="s">
        <v>77</v>
      </c>
      <c r="AK8" s="58" t="s">
        <v>77</v>
      </c>
      <c r="AL8" s="58" t="s">
        <v>77</v>
      </c>
      <c r="AM8" s="58" t="s">
        <v>82</v>
      </c>
      <c r="AN8" s="53" t="s">
        <v>77</v>
      </c>
      <c r="AO8"/>
      <c r="AP8" s="58" t="s">
        <v>2474</v>
      </c>
      <c r="AQ8" s="58" t="s">
        <v>2474</v>
      </c>
      <c r="AR8" s="58" t="s">
        <v>2474</v>
      </c>
      <c r="AS8" s="58" t="s">
        <v>2474</v>
      </c>
      <c r="AT8" s="58" t="s">
        <v>2474</v>
      </c>
      <c r="AU8" s="58" t="s">
        <v>2474</v>
      </c>
      <c r="AV8" s="58" t="s">
        <v>2474</v>
      </c>
      <c r="AW8" s="58" t="s">
        <v>2474</v>
      </c>
      <c r="AX8" s="58" t="s">
        <v>2474</v>
      </c>
      <c r="AY8" s="58" t="s">
        <v>2474</v>
      </c>
      <c r="AZ8" s="58" t="s">
        <v>2474</v>
      </c>
      <c r="BA8" s="58" t="s">
        <v>2474</v>
      </c>
      <c r="BC8" s="58" t="s">
        <v>2474</v>
      </c>
      <c r="BD8" s="58" t="s">
        <v>2474</v>
      </c>
      <c r="BE8" s="58" t="s">
        <v>2474</v>
      </c>
      <c r="BF8" s="58" t="s">
        <v>2474</v>
      </c>
      <c r="BG8" s="58" t="s">
        <v>2474</v>
      </c>
      <c r="BH8" s="58" t="s">
        <v>2474</v>
      </c>
      <c r="BI8" s="58" t="s">
        <v>2474</v>
      </c>
      <c r="BJ8" s="58" t="s">
        <v>2474</v>
      </c>
      <c r="BK8" s="58" t="s">
        <v>2474</v>
      </c>
      <c r="BL8" s="58" t="s">
        <v>2474</v>
      </c>
      <c r="BM8" s="58" t="s">
        <v>2474</v>
      </c>
      <c r="BN8" s="58" t="s">
        <v>2474</v>
      </c>
      <c r="BP8" s="58" t="s">
        <v>2474</v>
      </c>
      <c r="BQ8" s="58" t="s">
        <v>2474</v>
      </c>
      <c r="BR8" s="58" t="s">
        <v>2474</v>
      </c>
      <c r="BS8" s="58" t="s">
        <v>2474</v>
      </c>
      <c r="BT8" s="58" t="s">
        <v>2474</v>
      </c>
      <c r="BU8" s="58" t="s">
        <v>2474</v>
      </c>
      <c r="BV8" s="58" t="s">
        <v>2474</v>
      </c>
      <c r="BW8" s="58" t="s">
        <v>2474</v>
      </c>
      <c r="BX8" s="58" t="s">
        <v>2474</v>
      </c>
      <c r="BY8" s="58" t="s">
        <v>2474</v>
      </c>
      <c r="BZ8" s="58" t="s">
        <v>2474</v>
      </c>
      <c r="CA8" s="58" t="s">
        <v>2474</v>
      </c>
      <c r="CC8" s="58" t="s">
        <v>2474</v>
      </c>
      <c r="CD8" s="58" t="s">
        <v>2474</v>
      </c>
      <c r="CE8" s="58" t="s">
        <v>2474</v>
      </c>
      <c r="CF8" s="58" t="s">
        <v>2474</v>
      </c>
      <c r="CG8" s="58" t="s">
        <v>2474</v>
      </c>
      <c r="CH8" s="58" t="s">
        <v>2474</v>
      </c>
      <c r="CI8" s="58" t="s">
        <v>2474</v>
      </c>
      <c r="CJ8" s="58" t="s">
        <v>2474</v>
      </c>
      <c r="CK8" s="58" t="s">
        <v>2474</v>
      </c>
      <c r="CL8" s="58" t="s">
        <v>2474</v>
      </c>
      <c r="CM8" s="58" t="s">
        <v>2474</v>
      </c>
      <c r="CN8" s="58" t="s">
        <v>2474</v>
      </c>
      <c r="CO8"/>
      <c r="CP8" s="58" t="s">
        <v>2474</v>
      </c>
      <c r="CQ8" s="58" t="s">
        <v>2474</v>
      </c>
      <c r="CR8" s="58" t="s">
        <v>2474</v>
      </c>
      <c r="CS8" s="58" t="s">
        <v>2474</v>
      </c>
      <c r="CT8" s="58" t="s">
        <v>2474</v>
      </c>
      <c r="CU8" s="58" t="s">
        <v>2474</v>
      </c>
      <c r="CV8" s="58" t="s">
        <v>2474</v>
      </c>
      <c r="CW8" s="58" t="s">
        <v>2474</v>
      </c>
      <c r="CX8" s="58" t="s">
        <v>2474</v>
      </c>
      <c r="CY8" s="58" t="s">
        <v>2474</v>
      </c>
      <c r="DA8" s="58" t="s">
        <v>2474</v>
      </c>
      <c r="DB8" s="58" t="s">
        <v>2474</v>
      </c>
      <c r="DC8" s="58" t="s">
        <v>2474</v>
      </c>
      <c r="DD8" s="58" t="s">
        <v>2474</v>
      </c>
      <c r="DE8" s="58" t="s">
        <v>2474</v>
      </c>
      <c r="DF8" s="58" t="s">
        <v>2474</v>
      </c>
      <c r="DG8" s="58" t="s">
        <v>2474</v>
      </c>
      <c r="DH8" s="58" t="s">
        <v>2474</v>
      </c>
      <c r="DI8" s="58" t="s">
        <v>2474</v>
      </c>
      <c r="DJ8" s="58" t="s">
        <v>2474</v>
      </c>
      <c r="DL8" s="58" t="s">
        <v>2474</v>
      </c>
      <c r="DM8" s="58" t="s">
        <v>2474</v>
      </c>
      <c r="DN8" s="58" t="s">
        <v>2474</v>
      </c>
      <c r="DO8" s="58" t="s">
        <v>2474</v>
      </c>
      <c r="DP8" s="58" t="s">
        <v>2474</v>
      </c>
      <c r="DQ8" s="58" t="s">
        <v>2474</v>
      </c>
      <c r="DR8" s="58" t="s">
        <v>2474</v>
      </c>
      <c r="DS8" s="58" t="s">
        <v>2474</v>
      </c>
      <c r="DT8" s="58" t="s">
        <v>2474</v>
      </c>
      <c r="DU8" s="58" t="s">
        <v>2474</v>
      </c>
      <c r="DW8" s="58" t="s">
        <v>2474</v>
      </c>
      <c r="DX8" s="58" t="s">
        <v>2474</v>
      </c>
      <c r="DY8" s="58" t="s">
        <v>2474</v>
      </c>
      <c r="DZ8" s="58" t="s">
        <v>2474</v>
      </c>
      <c r="EA8" s="58" t="s">
        <v>2474</v>
      </c>
      <c r="EB8" s="58" t="s">
        <v>2474</v>
      </c>
      <c r="EC8" s="58" t="s">
        <v>2474</v>
      </c>
      <c r="ED8" s="58" t="s">
        <v>2474</v>
      </c>
      <c r="EE8" s="58" t="s">
        <v>2474</v>
      </c>
      <c r="EF8" s="58" t="s">
        <v>2474</v>
      </c>
    </row>
    <row r="9" spans="2:136" s="44" customFormat="1" x14ac:dyDescent="0.3">
      <c r="B9" s="40" t="s">
        <v>90</v>
      </c>
      <c r="C9" s="41"/>
      <c r="D9" s="46"/>
      <c r="E9" s="42" t="s">
        <v>91</v>
      </c>
      <c r="F9" s="42" t="s">
        <v>91</v>
      </c>
      <c r="G9" s="46"/>
      <c r="H9" s="41"/>
      <c r="I9" s="42">
        <v>0</v>
      </c>
      <c r="J9" s="46"/>
      <c r="K9" s="42">
        <v>2</v>
      </c>
      <c r="L9" s="46"/>
      <c r="M9" s="46"/>
      <c r="N9" s="46"/>
      <c r="O9" s="46"/>
      <c r="P9" s="46"/>
      <c r="Q9" s="46"/>
      <c r="R9" s="41"/>
      <c r="S9" s="45">
        <v>0</v>
      </c>
      <c r="T9" s="56"/>
      <c r="U9" s="56"/>
      <c r="V9" s="41"/>
      <c r="W9" s="56"/>
      <c r="X9" s="56"/>
      <c r="Y9" s="56"/>
      <c r="Z9" s="56"/>
      <c r="AA9" s="41"/>
      <c r="AB9" s="4"/>
      <c r="AC9" s="45">
        <v>0</v>
      </c>
      <c r="AD9" s="41"/>
      <c r="AE9" s="4"/>
      <c r="AF9" s="41"/>
      <c r="AG9" s="56"/>
      <c r="AH9" s="76"/>
      <c r="AI9" s="54">
        <v>0</v>
      </c>
      <c r="AJ9" s="56"/>
      <c r="AK9" s="56"/>
      <c r="AL9" s="76"/>
      <c r="AM9" s="54">
        <v>0</v>
      </c>
      <c r="AN9" s="56"/>
      <c r="AO9" s="41"/>
      <c r="AP9" s="54">
        <v>0</v>
      </c>
      <c r="AQ9" s="54">
        <v>0</v>
      </c>
      <c r="AR9" s="54">
        <v>0</v>
      </c>
      <c r="AS9" s="54">
        <v>0</v>
      </c>
      <c r="AT9" s="54">
        <v>0</v>
      </c>
      <c r="AU9" s="54">
        <v>0</v>
      </c>
      <c r="AV9" s="54">
        <v>0</v>
      </c>
      <c r="AW9" s="54">
        <v>0</v>
      </c>
      <c r="AX9" s="54">
        <v>0</v>
      </c>
      <c r="AY9" s="54">
        <v>0</v>
      </c>
      <c r="AZ9" s="54">
        <v>0</v>
      </c>
      <c r="BA9" s="47">
        <v>0</v>
      </c>
      <c r="BC9" s="54">
        <v>0</v>
      </c>
      <c r="BD9" s="54">
        <v>0</v>
      </c>
      <c r="BE9" s="54">
        <v>0</v>
      </c>
      <c r="BF9" s="54">
        <v>0</v>
      </c>
      <c r="BG9" s="54">
        <v>0</v>
      </c>
      <c r="BH9" s="54">
        <v>0</v>
      </c>
      <c r="BI9" s="54">
        <v>0</v>
      </c>
      <c r="BJ9" s="54">
        <v>0</v>
      </c>
      <c r="BK9" s="54">
        <v>0</v>
      </c>
      <c r="BL9" s="54">
        <v>0</v>
      </c>
      <c r="BM9" s="54">
        <v>0</v>
      </c>
      <c r="BN9" s="47">
        <v>0</v>
      </c>
      <c r="BP9" s="54">
        <v>0</v>
      </c>
      <c r="BQ9" s="54">
        <v>0</v>
      </c>
      <c r="BR9" s="54">
        <v>0</v>
      </c>
      <c r="BS9" s="54">
        <v>0</v>
      </c>
      <c r="BT9" s="54">
        <v>0</v>
      </c>
      <c r="BU9" s="54">
        <v>0</v>
      </c>
      <c r="BV9" s="54">
        <v>0</v>
      </c>
      <c r="BW9" s="54">
        <v>0</v>
      </c>
      <c r="BX9" s="54">
        <v>0</v>
      </c>
      <c r="BY9" s="54">
        <v>0</v>
      </c>
      <c r="BZ9" s="54">
        <v>0</v>
      </c>
      <c r="CA9" s="47">
        <v>0</v>
      </c>
      <c r="CC9" s="54">
        <v>0</v>
      </c>
      <c r="CD9" s="54">
        <v>0</v>
      </c>
      <c r="CE9" s="54">
        <v>0</v>
      </c>
      <c r="CF9" s="54">
        <v>0</v>
      </c>
      <c r="CG9" s="54">
        <v>0</v>
      </c>
      <c r="CH9" s="54">
        <v>0</v>
      </c>
      <c r="CI9" s="54">
        <v>0</v>
      </c>
      <c r="CJ9" s="54">
        <v>0</v>
      </c>
      <c r="CK9" s="54">
        <v>0</v>
      </c>
      <c r="CL9" s="54">
        <v>0</v>
      </c>
      <c r="CM9" s="54">
        <v>0</v>
      </c>
      <c r="CN9" s="47">
        <v>0</v>
      </c>
      <c r="CO9" s="41"/>
      <c r="CP9" s="54">
        <v>0</v>
      </c>
      <c r="CQ9" s="54">
        <v>0</v>
      </c>
      <c r="CR9" s="54">
        <v>0</v>
      </c>
      <c r="CS9" s="54">
        <v>0</v>
      </c>
      <c r="CT9" s="54">
        <v>0</v>
      </c>
      <c r="CU9" s="54">
        <v>0</v>
      </c>
      <c r="CV9" s="54">
        <v>0</v>
      </c>
      <c r="CW9" s="54">
        <v>0</v>
      </c>
      <c r="CX9" s="54">
        <v>0</v>
      </c>
      <c r="CY9" s="47">
        <v>0</v>
      </c>
      <c r="DA9" s="54">
        <v>0</v>
      </c>
      <c r="DB9" s="54">
        <v>0</v>
      </c>
      <c r="DC9" s="54">
        <v>0</v>
      </c>
      <c r="DD9" s="54">
        <v>0</v>
      </c>
      <c r="DE9" s="54">
        <v>0</v>
      </c>
      <c r="DF9" s="54">
        <v>0</v>
      </c>
      <c r="DG9" s="54">
        <v>0</v>
      </c>
      <c r="DH9" s="54">
        <v>0</v>
      </c>
      <c r="DI9" s="54">
        <v>0</v>
      </c>
      <c r="DJ9" s="47">
        <v>0</v>
      </c>
      <c r="DL9" s="54">
        <v>0</v>
      </c>
      <c r="DM9" s="54">
        <v>0</v>
      </c>
      <c r="DN9" s="54">
        <v>0</v>
      </c>
      <c r="DO9" s="54">
        <v>0</v>
      </c>
      <c r="DP9" s="54">
        <v>0</v>
      </c>
      <c r="DQ9" s="54">
        <v>0</v>
      </c>
      <c r="DR9" s="54">
        <v>0</v>
      </c>
      <c r="DS9" s="54">
        <v>0</v>
      </c>
      <c r="DT9" s="54">
        <v>0</v>
      </c>
      <c r="DU9" s="47">
        <v>0</v>
      </c>
      <c r="DW9" s="54">
        <v>0</v>
      </c>
      <c r="DX9" s="54">
        <v>0</v>
      </c>
      <c r="DY9" s="54">
        <v>0</v>
      </c>
      <c r="DZ9" s="54">
        <v>0</v>
      </c>
      <c r="EA9" s="54">
        <v>0</v>
      </c>
      <c r="EB9" s="54">
        <v>0</v>
      </c>
      <c r="EC9" s="54">
        <v>0</v>
      </c>
      <c r="ED9" s="54">
        <v>0</v>
      </c>
      <c r="EE9" s="54">
        <v>0</v>
      </c>
      <c r="EF9" s="47">
        <v>0</v>
      </c>
    </row>
    <row r="10" spans="2:136" ht="28.9" customHeight="1" x14ac:dyDescent="0.3">
      <c r="B10" s="13" t="s">
        <v>92</v>
      </c>
      <c r="D10" s="42" t="s">
        <v>93</v>
      </c>
      <c r="E10" s="42" t="s">
        <v>93</v>
      </c>
      <c r="F10" s="42" t="s">
        <v>93</v>
      </c>
      <c r="G10" s="42" t="s">
        <v>93</v>
      </c>
      <c r="I10" s="42" t="s">
        <v>93</v>
      </c>
      <c r="J10" s="46"/>
      <c r="K10" s="42" t="s">
        <v>93</v>
      </c>
      <c r="L10" s="46"/>
      <c r="M10" s="46"/>
      <c r="N10" s="46"/>
      <c r="O10" s="46"/>
      <c r="P10" s="46"/>
      <c r="Q10" s="46"/>
      <c r="S10" s="42" t="s">
        <v>93</v>
      </c>
      <c r="T10" s="56"/>
      <c r="U10" s="56"/>
      <c r="W10" s="56"/>
      <c r="X10" s="56"/>
      <c r="Y10" s="56"/>
      <c r="Z10" s="56"/>
      <c r="AB10" s="9" t="s">
        <v>93</v>
      </c>
      <c r="AC10" s="9" t="s">
        <v>93</v>
      </c>
      <c r="AE10" s="6"/>
      <c r="AG10" s="58" t="s">
        <v>93</v>
      </c>
      <c r="AH10" s="58" t="s">
        <v>93</v>
      </c>
      <c r="AI10" s="57"/>
      <c r="AJ10" s="58" t="s">
        <v>93</v>
      </c>
      <c r="AK10" s="57"/>
      <c r="AL10" s="57"/>
      <c r="AM10" s="57"/>
      <c r="AN10" s="57"/>
      <c r="AP10" s="42" t="s">
        <v>93</v>
      </c>
      <c r="AQ10" s="42" t="s">
        <v>93</v>
      </c>
      <c r="AR10" s="42" t="s">
        <v>93</v>
      </c>
      <c r="AS10" s="42" t="s">
        <v>93</v>
      </c>
      <c r="AT10" s="42" t="s">
        <v>93</v>
      </c>
      <c r="AU10" s="42" t="s">
        <v>93</v>
      </c>
      <c r="AV10" s="42" t="s">
        <v>93</v>
      </c>
      <c r="AW10" s="42" t="s">
        <v>93</v>
      </c>
      <c r="AX10" s="42" t="s">
        <v>93</v>
      </c>
      <c r="AY10" s="42" t="s">
        <v>93</v>
      </c>
      <c r="AZ10" s="42" t="s">
        <v>93</v>
      </c>
      <c r="BA10" s="42" t="s">
        <v>93</v>
      </c>
      <c r="BC10" s="54" t="s">
        <v>93</v>
      </c>
      <c r="BD10" s="54" t="s">
        <v>93</v>
      </c>
      <c r="BE10" s="54" t="s">
        <v>93</v>
      </c>
      <c r="BF10" s="54" t="s">
        <v>93</v>
      </c>
      <c r="BG10" s="54" t="s">
        <v>93</v>
      </c>
      <c r="BH10" s="54" t="s">
        <v>93</v>
      </c>
      <c r="BI10" s="54" t="s">
        <v>93</v>
      </c>
      <c r="BJ10" s="54" t="s">
        <v>93</v>
      </c>
      <c r="BK10" s="54" t="s">
        <v>93</v>
      </c>
      <c r="BL10" s="54" t="s">
        <v>93</v>
      </c>
      <c r="BM10" s="54" t="s">
        <v>93</v>
      </c>
      <c r="BN10" s="54" t="s">
        <v>93</v>
      </c>
      <c r="BP10" s="54" t="s">
        <v>93</v>
      </c>
      <c r="BQ10" s="54" t="s">
        <v>93</v>
      </c>
      <c r="BR10" s="54" t="s">
        <v>93</v>
      </c>
      <c r="BS10" s="54" t="s">
        <v>93</v>
      </c>
      <c r="BT10" s="54" t="s">
        <v>93</v>
      </c>
      <c r="BU10" s="54" t="s">
        <v>93</v>
      </c>
      <c r="BV10" s="54" t="s">
        <v>93</v>
      </c>
      <c r="BW10" s="54" t="s">
        <v>93</v>
      </c>
      <c r="BX10" s="54" t="s">
        <v>93</v>
      </c>
      <c r="BY10" s="54" t="s">
        <v>93</v>
      </c>
      <c r="BZ10" s="54" t="s">
        <v>93</v>
      </c>
      <c r="CA10" s="54" t="s">
        <v>93</v>
      </c>
      <c r="CC10" s="54" t="s">
        <v>93</v>
      </c>
      <c r="CD10" s="54" t="s">
        <v>93</v>
      </c>
      <c r="CE10" s="54" t="s">
        <v>93</v>
      </c>
      <c r="CF10" s="54" t="s">
        <v>93</v>
      </c>
      <c r="CG10" s="54" t="s">
        <v>93</v>
      </c>
      <c r="CH10" s="54" t="s">
        <v>93</v>
      </c>
      <c r="CI10" s="54" t="s">
        <v>93</v>
      </c>
      <c r="CJ10" s="54" t="s">
        <v>93</v>
      </c>
      <c r="CK10" s="54" t="s">
        <v>93</v>
      </c>
      <c r="CL10" s="54" t="s">
        <v>93</v>
      </c>
      <c r="CM10" s="54" t="s">
        <v>93</v>
      </c>
      <c r="CN10" s="54" t="s">
        <v>93</v>
      </c>
      <c r="CP10" s="42" t="s">
        <v>93</v>
      </c>
      <c r="CQ10" s="42" t="s">
        <v>93</v>
      </c>
      <c r="CR10" s="42" t="s">
        <v>93</v>
      </c>
      <c r="CS10" s="42" t="s">
        <v>93</v>
      </c>
      <c r="CT10" s="42" t="s">
        <v>93</v>
      </c>
      <c r="CU10" s="42" t="s">
        <v>93</v>
      </c>
      <c r="CV10" s="42" t="s">
        <v>93</v>
      </c>
      <c r="CW10" s="42" t="s">
        <v>93</v>
      </c>
      <c r="CX10" s="42" t="s">
        <v>93</v>
      </c>
      <c r="CY10" s="42" t="s">
        <v>93</v>
      </c>
      <c r="DA10" s="54" t="s">
        <v>93</v>
      </c>
      <c r="DB10" s="54" t="s">
        <v>93</v>
      </c>
      <c r="DC10" s="54" t="s">
        <v>93</v>
      </c>
      <c r="DD10" s="54" t="s">
        <v>93</v>
      </c>
      <c r="DE10" s="54" t="s">
        <v>93</v>
      </c>
      <c r="DF10" s="54" t="s">
        <v>93</v>
      </c>
      <c r="DG10" s="54" t="s">
        <v>93</v>
      </c>
      <c r="DH10" s="54" t="s">
        <v>93</v>
      </c>
      <c r="DI10" s="54" t="s">
        <v>93</v>
      </c>
      <c r="DJ10" s="54" t="s">
        <v>93</v>
      </c>
      <c r="DL10" s="54" t="s">
        <v>93</v>
      </c>
      <c r="DM10" s="54" t="s">
        <v>93</v>
      </c>
      <c r="DN10" s="54" t="s">
        <v>93</v>
      </c>
      <c r="DO10" s="54" t="s">
        <v>93</v>
      </c>
      <c r="DP10" s="54" t="s">
        <v>93</v>
      </c>
      <c r="DQ10" s="54" t="s">
        <v>93</v>
      </c>
      <c r="DR10" s="54" t="s">
        <v>93</v>
      </c>
      <c r="DS10" s="54" t="s">
        <v>93</v>
      </c>
      <c r="DT10" s="54" t="s">
        <v>93</v>
      </c>
      <c r="DU10" s="54" t="s">
        <v>93</v>
      </c>
      <c r="DW10" s="54" t="s">
        <v>93</v>
      </c>
      <c r="DX10" s="54" t="s">
        <v>93</v>
      </c>
      <c r="DY10" s="54" t="s">
        <v>93</v>
      </c>
      <c r="DZ10" s="54" t="s">
        <v>93</v>
      </c>
      <c r="EA10" s="54" t="s">
        <v>93</v>
      </c>
      <c r="EB10" s="54" t="s">
        <v>93</v>
      </c>
      <c r="EC10" s="54" t="s">
        <v>93</v>
      </c>
      <c r="ED10" s="54" t="s">
        <v>93</v>
      </c>
      <c r="EE10" s="54" t="s">
        <v>93</v>
      </c>
      <c r="EF10" s="54" t="s">
        <v>93</v>
      </c>
    </row>
    <row r="11" spans="2:136" s="92" customFormat="1" x14ac:dyDescent="0.3">
      <c r="D11" s="152"/>
      <c r="E11" s="152"/>
      <c r="F11" s="152"/>
      <c r="G11" s="152"/>
      <c r="I11" s="152"/>
      <c r="J11" s="152"/>
      <c r="K11" s="152"/>
      <c r="L11" s="152"/>
      <c r="N11" s="152"/>
      <c r="O11" s="152"/>
      <c r="P11" s="152"/>
      <c r="Q11" s="152"/>
      <c r="S11" s="152"/>
      <c r="T11" s="152"/>
      <c r="U11" s="152"/>
      <c r="W11" s="152"/>
      <c r="X11" s="152"/>
      <c r="Y11" s="152"/>
      <c r="Z11" s="153"/>
      <c r="AB11" s="152"/>
      <c r="AC11" s="152"/>
      <c r="AE11" s="101"/>
      <c r="AF11" s="101"/>
      <c r="AG11" s="162"/>
      <c r="AH11" s="162"/>
      <c r="AI11" s="162"/>
      <c r="AJ11" s="162"/>
      <c r="AK11" s="162"/>
      <c r="AL11" s="162"/>
      <c r="AM11" s="162"/>
      <c r="AN11" s="162"/>
      <c r="AO11" s="101"/>
      <c r="CB11" s="102"/>
      <c r="CC11" s="103"/>
      <c r="CD11" s="103"/>
      <c r="CE11" s="104"/>
      <c r="CF11" s="103"/>
      <c r="CG11" s="103"/>
      <c r="CH11" s="103"/>
      <c r="CI11" s="103"/>
      <c r="CJ11" s="103"/>
      <c r="CK11" s="103"/>
      <c r="CL11" s="103"/>
      <c r="CM11" s="103"/>
      <c r="CN11" s="103"/>
      <c r="CO11" s="101"/>
    </row>
    <row r="12" spans="2:136" x14ac:dyDescent="0.3">
      <c r="D12" s="122" t="s">
        <v>2475</v>
      </c>
      <c r="E12" s="73"/>
      <c r="F12" s="73"/>
      <c r="G12" s="10"/>
      <c r="I12" s="73"/>
      <c r="J12" s="73"/>
      <c r="K12" s="83"/>
      <c r="L12" s="73"/>
      <c r="M12" s="73"/>
      <c r="N12" s="73"/>
      <c r="O12" s="73"/>
      <c r="P12" s="73"/>
      <c r="Q12" s="73"/>
      <c r="S12" s="73"/>
      <c r="T12" s="73"/>
      <c r="U12" s="73"/>
      <c r="W12" s="73"/>
      <c r="X12" s="73"/>
      <c r="Y12" s="73"/>
      <c r="Z12" s="73"/>
      <c r="AB12" s="112"/>
      <c r="AC12" s="112"/>
      <c r="AD12" s="100"/>
      <c r="AE12" s="112"/>
      <c r="AF12" s="100"/>
      <c r="AG12" s="120"/>
      <c r="AH12" s="119"/>
      <c r="AI12" s="119"/>
      <c r="AJ12" s="136"/>
      <c r="AK12" s="119"/>
      <c r="AL12" s="119"/>
      <c r="AM12" s="119"/>
      <c r="AN12" s="136"/>
      <c r="AO12" s="100"/>
      <c r="AP12" s="114"/>
      <c r="AQ12" s="114"/>
      <c r="AR12" s="114"/>
      <c r="AS12" s="114"/>
      <c r="AT12" s="114"/>
      <c r="AU12" s="114"/>
      <c r="AV12" s="114"/>
      <c r="AW12" s="114"/>
      <c r="AX12" s="114"/>
      <c r="AY12" s="114"/>
      <c r="AZ12" s="114"/>
      <c r="BA12" s="114"/>
      <c r="BB12" s="100"/>
      <c r="BC12" s="112"/>
      <c r="BD12" s="112"/>
      <c r="BE12" s="112"/>
      <c r="BF12" s="112"/>
      <c r="BG12" s="112"/>
      <c r="BH12" s="112"/>
      <c r="BI12" s="112"/>
      <c r="BJ12" s="112"/>
      <c r="BK12" s="112"/>
      <c r="BL12" s="112"/>
      <c r="BM12" s="112"/>
      <c r="BN12" s="112"/>
      <c r="BO12" s="100"/>
      <c r="BP12" s="114"/>
      <c r="BQ12" s="114"/>
      <c r="BR12" s="114"/>
      <c r="BS12" s="114"/>
      <c r="BT12" s="114"/>
      <c r="BU12" s="114"/>
      <c r="BV12" s="114"/>
      <c r="BW12" s="114"/>
      <c r="BX12" s="114"/>
      <c r="BY12" s="114"/>
      <c r="BZ12" s="114"/>
      <c r="CA12" s="114"/>
      <c r="CB12" s="115"/>
      <c r="CC12" s="148"/>
      <c r="CD12" s="148"/>
      <c r="CE12" s="148"/>
      <c r="CF12" s="148"/>
      <c r="CG12" s="148"/>
      <c r="CH12" s="148"/>
      <c r="CI12" s="148"/>
      <c r="CJ12" s="148"/>
      <c r="CK12" s="148"/>
      <c r="CL12" s="148"/>
      <c r="CM12" s="148"/>
      <c r="CN12" s="148"/>
      <c r="CO12" s="100"/>
      <c r="CP12" s="150"/>
      <c r="CQ12" s="150"/>
      <c r="CR12" s="150"/>
      <c r="CS12" s="150"/>
      <c r="CT12" s="150"/>
      <c r="CU12" s="150"/>
      <c r="CV12" s="150"/>
      <c r="CW12" s="150"/>
      <c r="CX12" s="150"/>
      <c r="CY12" s="150"/>
      <c r="CZ12" s="100"/>
      <c r="DA12" s="10"/>
      <c r="DB12" s="10"/>
      <c r="DC12" s="10"/>
      <c r="DD12" s="10"/>
      <c r="DE12" s="10"/>
      <c r="DF12" s="10"/>
      <c r="DG12" s="10"/>
      <c r="DH12" s="10"/>
      <c r="DI12" s="10"/>
      <c r="DJ12" s="10"/>
      <c r="DK12" s="100"/>
      <c r="DL12" s="148"/>
      <c r="DM12" s="148"/>
      <c r="DN12" s="148"/>
      <c r="DO12" s="148"/>
      <c r="DP12" s="148"/>
      <c r="DQ12" s="148"/>
      <c r="DR12" s="148"/>
      <c r="DS12" s="148"/>
      <c r="DT12" s="148"/>
      <c r="DU12" s="148"/>
      <c r="DV12" s="100"/>
      <c r="DW12" s="147"/>
      <c r="DX12" s="147"/>
      <c r="DY12" s="147"/>
      <c r="DZ12" s="148"/>
      <c r="EA12" s="148"/>
      <c r="EB12" s="148"/>
      <c r="EC12" s="148"/>
      <c r="ED12" s="148"/>
      <c r="EE12" s="148"/>
      <c r="EF12" s="148"/>
    </row>
    <row r="13" spans="2:136" x14ac:dyDescent="0.3">
      <c r="D13" s="10" t="s">
        <v>2476</v>
      </c>
      <c r="E13" s="78">
        <v>51.589348000000001</v>
      </c>
      <c r="F13" s="78">
        <v>0.506907</v>
      </c>
      <c r="G13" s="73" t="s">
        <v>138</v>
      </c>
      <c r="I13" s="111">
        <v>2608.5510000000004</v>
      </c>
      <c r="J13" s="73" t="s">
        <v>97</v>
      </c>
      <c r="K13" s="154">
        <v>20.729108391608396</v>
      </c>
      <c r="L13" s="73" t="s">
        <v>97</v>
      </c>
      <c r="M13" s="119" t="s">
        <v>93</v>
      </c>
      <c r="N13" s="143" t="s">
        <v>108</v>
      </c>
      <c r="O13" s="79" t="s">
        <v>93</v>
      </c>
      <c r="P13" s="119" t="s">
        <v>2477</v>
      </c>
      <c r="Q13" s="119" t="s">
        <v>2478</v>
      </c>
      <c r="R13" s="100"/>
      <c r="S13" s="79" t="s">
        <v>2479</v>
      </c>
      <c r="T13" s="119" t="s">
        <v>93</v>
      </c>
      <c r="U13" s="119" t="s">
        <v>93</v>
      </c>
      <c r="W13" s="73" t="s">
        <v>98</v>
      </c>
      <c r="X13" s="73" t="s">
        <v>93</v>
      </c>
      <c r="Y13" s="73" t="s">
        <v>98</v>
      </c>
      <c r="Z13" s="73" t="s">
        <v>93</v>
      </c>
      <c r="AB13" s="121" t="s">
        <v>2480</v>
      </c>
      <c r="AC13" s="121">
        <v>2031</v>
      </c>
      <c r="AD13" s="100"/>
      <c r="AE13" s="112"/>
      <c r="AF13" s="100"/>
      <c r="AG13" s="120" t="s">
        <v>2481</v>
      </c>
      <c r="AH13" s="119" t="s">
        <v>2481</v>
      </c>
      <c r="AI13" s="119">
        <v>100</v>
      </c>
      <c r="AJ13" s="136" t="s">
        <v>2482</v>
      </c>
      <c r="AK13" s="119"/>
      <c r="AL13" s="119"/>
      <c r="AM13" s="119">
        <v>0</v>
      </c>
      <c r="AN13" s="136"/>
      <c r="AO13" s="100"/>
      <c r="AP13" s="149">
        <v>126.89999999999999</v>
      </c>
      <c r="AQ13" s="149">
        <v>126.89999999999999</v>
      </c>
      <c r="AR13" s="149">
        <v>126.89999999999999</v>
      </c>
      <c r="AS13" s="149">
        <v>126.89999999999999</v>
      </c>
      <c r="AT13" s="149">
        <v>126.89999999999999</v>
      </c>
      <c r="AU13" s="149">
        <v>118.44</v>
      </c>
      <c r="AV13" s="149">
        <v>131.13</v>
      </c>
      <c r="AW13" s="149">
        <v>126.89999999999999</v>
      </c>
      <c r="AX13" s="149">
        <v>131.13</v>
      </c>
      <c r="AY13" s="149">
        <v>126.89999999999999</v>
      </c>
      <c r="AZ13" s="149">
        <v>131.13</v>
      </c>
      <c r="BA13" s="149">
        <v>131.13</v>
      </c>
      <c r="BB13" s="100"/>
      <c r="BC13" s="10">
        <v>0</v>
      </c>
      <c r="BD13" s="10">
        <v>0</v>
      </c>
      <c r="BE13" s="10">
        <v>0</v>
      </c>
      <c r="BF13" s="10">
        <v>0</v>
      </c>
      <c r="BG13" s="10">
        <v>0</v>
      </c>
      <c r="BH13" s="10">
        <v>0</v>
      </c>
      <c r="BI13" s="10">
        <v>0</v>
      </c>
      <c r="BJ13" s="10">
        <v>0</v>
      </c>
      <c r="BK13" s="10">
        <v>0</v>
      </c>
      <c r="BL13" s="10">
        <v>0</v>
      </c>
      <c r="BM13" s="10">
        <v>0</v>
      </c>
      <c r="BN13" s="10">
        <v>0</v>
      </c>
      <c r="BO13" s="100"/>
      <c r="BP13" s="149">
        <v>846</v>
      </c>
      <c r="BQ13" s="149">
        <v>846</v>
      </c>
      <c r="BR13" s="149">
        <v>846</v>
      </c>
      <c r="BS13" s="149">
        <v>846</v>
      </c>
      <c r="BT13" s="149">
        <v>846</v>
      </c>
      <c r="BU13" s="149">
        <v>789.6</v>
      </c>
      <c r="BV13" s="149">
        <v>874.19999999999993</v>
      </c>
      <c r="BW13" s="149">
        <v>846</v>
      </c>
      <c r="BX13" s="149">
        <v>874.19999999999993</v>
      </c>
      <c r="BY13" s="149">
        <v>846</v>
      </c>
      <c r="BZ13" s="149">
        <v>874.19999999999993</v>
      </c>
      <c r="CA13" s="149">
        <v>874.19999999999993</v>
      </c>
      <c r="CB13" s="100"/>
      <c r="CC13" s="10">
        <v>0</v>
      </c>
      <c r="CD13" s="10">
        <v>0</v>
      </c>
      <c r="CE13" s="10">
        <v>0</v>
      </c>
      <c r="CF13" s="10">
        <v>0</v>
      </c>
      <c r="CG13" s="10">
        <v>0</v>
      </c>
      <c r="CH13" s="10">
        <v>0</v>
      </c>
      <c r="CI13" s="10">
        <v>0</v>
      </c>
      <c r="CJ13" s="10">
        <v>0</v>
      </c>
      <c r="CK13" s="10">
        <v>0</v>
      </c>
      <c r="CL13" s="10">
        <v>0</v>
      </c>
      <c r="CM13" s="10">
        <v>0</v>
      </c>
      <c r="CN13" s="10">
        <v>0</v>
      </c>
      <c r="CO13" s="100"/>
      <c r="CP13" s="149">
        <v>1548.18</v>
      </c>
      <c r="CQ13" s="149">
        <v>1543.95</v>
      </c>
      <c r="CR13" s="149">
        <v>1543.95</v>
      </c>
      <c r="CS13" s="149">
        <v>1543.95</v>
      </c>
      <c r="CT13" s="149">
        <v>1548.18</v>
      </c>
      <c r="CU13" s="149">
        <v>1543.95</v>
      </c>
      <c r="CV13" s="149">
        <v>1543.95</v>
      </c>
      <c r="CW13" s="149">
        <v>1543.95</v>
      </c>
      <c r="CX13" s="149">
        <v>1543.95</v>
      </c>
      <c r="CY13" s="149">
        <v>1543.95</v>
      </c>
      <c r="CZ13" s="100"/>
      <c r="DA13" s="10">
        <v>0</v>
      </c>
      <c r="DB13" s="10">
        <v>0</v>
      </c>
      <c r="DC13" s="10">
        <v>0</v>
      </c>
      <c r="DD13" s="10">
        <v>0</v>
      </c>
      <c r="DE13" s="10">
        <v>0</v>
      </c>
      <c r="DF13" s="10">
        <v>0</v>
      </c>
      <c r="DG13" s="10">
        <v>0</v>
      </c>
      <c r="DH13" s="10">
        <v>0</v>
      </c>
      <c r="DI13" s="10">
        <v>0</v>
      </c>
      <c r="DJ13" s="10">
        <v>0</v>
      </c>
      <c r="DK13" s="100"/>
      <c r="DL13" s="149">
        <v>10321.200000000001</v>
      </c>
      <c r="DM13" s="149">
        <v>10293</v>
      </c>
      <c r="DN13" s="10">
        <v>10293</v>
      </c>
      <c r="DO13" s="10">
        <v>10293</v>
      </c>
      <c r="DP13" s="149">
        <v>10321.200000000001</v>
      </c>
      <c r="DQ13" s="149">
        <v>10293</v>
      </c>
      <c r="DR13" s="10">
        <v>10293</v>
      </c>
      <c r="DS13" s="10">
        <v>10293</v>
      </c>
      <c r="DT13" s="10">
        <v>10293</v>
      </c>
      <c r="DU13" s="10">
        <v>10293</v>
      </c>
      <c r="DV13" s="100"/>
      <c r="DW13" s="10">
        <v>0</v>
      </c>
      <c r="DX13" s="10">
        <v>0</v>
      </c>
      <c r="DY13" s="10">
        <v>0</v>
      </c>
      <c r="DZ13" s="10">
        <v>0</v>
      </c>
      <c r="EA13" s="10">
        <v>0</v>
      </c>
      <c r="EB13" s="10">
        <v>0</v>
      </c>
      <c r="EC13" s="10">
        <v>0</v>
      </c>
      <c r="ED13" s="10">
        <v>0</v>
      </c>
      <c r="EE13" s="10">
        <v>0</v>
      </c>
      <c r="EF13" s="10">
        <v>0</v>
      </c>
    </row>
    <row r="14" spans="2:136" x14ac:dyDescent="0.3">
      <c r="D14" s="10" t="s">
        <v>2483</v>
      </c>
      <c r="E14" s="78">
        <v>52.233795999999998</v>
      </c>
      <c r="F14" s="78">
        <v>0.15554799999999999</v>
      </c>
      <c r="G14" s="73" t="s">
        <v>234</v>
      </c>
      <c r="I14" s="111">
        <v>6574.5288249999967</v>
      </c>
      <c r="J14" s="73" t="s">
        <v>97</v>
      </c>
      <c r="K14" s="154">
        <v>24.769350958821523</v>
      </c>
      <c r="L14" s="73" t="s">
        <v>97</v>
      </c>
      <c r="M14" s="119" t="s">
        <v>93</v>
      </c>
      <c r="N14" s="143" t="s">
        <v>108</v>
      </c>
      <c r="O14" s="79" t="s">
        <v>93</v>
      </c>
      <c r="P14" s="119" t="s">
        <v>2477</v>
      </c>
      <c r="Q14" s="119" t="s">
        <v>2478</v>
      </c>
      <c r="R14" s="100"/>
      <c r="S14" s="119" t="s">
        <v>2479</v>
      </c>
      <c r="T14" s="119" t="s">
        <v>93</v>
      </c>
      <c r="U14" s="119" t="s">
        <v>93</v>
      </c>
      <c r="W14" s="73" t="s">
        <v>98</v>
      </c>
      <c r="X14" s="73" t="s">
        <v>93</v>
      </c>
      <c r="Y14" s="73" t="s">
        <v>98</v>
      </c>
      <c r="Z14" s="73" t="s">
        <v>93</v>
      </c>
      <c r="AB14" s="121" t="s">
        <v>2480</v>
      </c>
      <c r="AC14" s="121">
        <v>2031</v>
      </c>
      <c r="AD14" s="100"/>
      <c r="AE14" s="121" t="s">
        <v>2484</v>
      </c>
      <c r="AF14" s="100"/>
      <c r="AG14" s="120" t="s">
        <v>2481</v>
      </c>
      <c r="AH14" s="119" t="s">
        <v>2481</v>
      </c>
      <c r="AI14" s="119">
        <v>100</v>
      </c>
      <c r="AJ14" s="136" t="s">
        <v>2482</v>
      </c>
      <c r="AK14" s="119"/>
      <c r="AL14" s="119"/>
      <c r="AM14" s="119">
        <v>0</v>
      </c>
      <c r="AN14" s="136"/>
      <c r="AO14" s="100"/>
      <c r="AP14" s="149">
        <v>148.04999999999998</v>
      </c>
      <c r="AQ14" s="149">
        <v>152.98499999999999</v>
      </c>
      <c r="AR14" s="149">
        <v>148.04999999999998</v>
      </c>
      <c r="AS14" s="149">
        <v>152.98499999999999</v>
      </c>
      <c r="AT14" s="149">
        <v>152.98499999999999</v>
      </c>
      <c r="AU14" s="149">
        <v>138.17999999999998</v>
      </c>
      <c r="AV14" s="149">
        <v>152.98499999999999</v>
      </c>
      <c r="AW14" s="149">
        <v>148.04999999999998</v>
      </c>
      <c r="AX14" s="149">
        <v>152.98499999999999</v>
      </c>
      <c r="AY14" s="149">
        <v>148.04999999999998</v>
      </c>
      <c r="AZ14" s="149">
        <v>152.98499999999999</v>
      </c>
      <c r="BA14" s="149">
        <v>152.98499999999999</v>
      </c>
      <c r="BB14" s="100"/>
      <c r="BC14" s="10">
        <v>0</v>
      </c>
      <c r="BD14" s="10">
        <v>0</v>
      </c>
      <c r="BE14" s="10">
        <v>0</v>
      </c>
      <c r="BF14" s="10">
        <v>0</v>
      </c>
      <c r="BG14" s="10">
        <v>0</v>
      </c>
      <c r="BH14" s="10">
        <v>0</v>
      </c>
      <c r="BI14" s="10">
        <v>0</v>
      </c>
      <c r="BJ14" s="10">
        <v>0</v>
      </c>
      <c r="BK14" s="10">
        <v>0</v>
      </c>
      <c r="BL14" s="10">
        <v>0</v>
      </c>
      <c r="BM14" s="10">
        <v>0</v>
      </c>
      <c r="BN14" s="10">
        <v>0</v>
      </c>
      <c r="BO14" s="100"/>
      <c r="BP14" s="149">
        <v>987</v>
      </c>
      <c r="BQ14" s="149">
        <v>1019.9</v>
      </c>
      <c r="BR14" s="149">
        <v>987</v>
      </c>
      <c r="BS14" s="149">
        <v>1019.9</v>
      </c>
      <c r="BT14" s="149">
        <v>1019.9</v>
      </c>
      <c r="BU14" s="149">
        <v>921.19999999999993</v>
      </c>
      <c r="BV14" s="149">
        <v>1019.9</v>
      </c>
      <c r="BW14" s="149">
        <v>987</v>
      </c>
      <c r="BX14" s="149">
        <v>1019.9</v>
      </c>
      <c r="BY14" s="149">
        <v>987</v>
      </c>
      <c r="BZ14" s="149">
        <v>1019.9</v>
      </c>
      <c r="CA14" s="149">
        <v>1019.9</v>
      </c>
      <c r="CB14" s="100"/>
      <c r="CC14" s="10">
        <v>0</v>
      </c>
      <c r="CD14" s="10">
        <v>0</v>
      </c>
      <c r="CE14" s="10">
        <v>0</v>
      </c>
      <c r="CF14" s="10">
        <v>0</v>
      </c>
      <c r="CG14" s="10">
        <v>0</v>
      </c>
      <c r="CH14" s="10">
        <v>0</v>
      </c>
      <c r="CI14" s="10">
        <v>0</v>
      </c>
      <c r="CJ14" s="10">
        <v>0</v>
      </c>
      <c r="CK14" s="10">
        <v>0</v>
      </c>
      <c r="CL14" s="10">
        <v>0</v>
      </c>
      <c r="CM14" s="10">
        <v>0</v>
      </c>
      <c r="CN14" s="10">
        <v>0</v>
      </c>
      <c r="CO14" s="100"/>
      <c r="CP14" s="149">
        <v>1804.9349999999999</v>
      </c>
      <c r="CQ14" s="149">
        <v>1800</v>
      </c>
      <c r="CR14" s="149">
        <v>1800</v>
      </c>
      <c r="CS14" s="149">
        <v>1800</v>
      </c>
      <c r="CT14" s="149">
        <v>1804.95</v>
      </c>
      <c r="CU14" s="149">
        <v>2400</v>
      </c>
      <c r="CV14" s="149">
        <v>2400</v>
      </c>
      <c r="CW14" s="149">
        <v>2400</v>
      </c>
      <c r="CX14" s="149">
        <v>2400.15</v>
      </c>
      <c r="CY14" s="149">
        <v>2400.15</v>
      </c>
      <c r="CZ14" s="100"/>
      <c r="DA14" s="10">
        <v>0</v>
      </c>
      <c r="DB14" s="10">
        <v>0</v>
      </c>
      <c r="DC14" s="10">
        <v>0</v>
      </c>
      <c r="DD14" s="10">
        <v>0</v>
      </c>
      <c r="DE14" s="10">
        <v>0</v>
      </c>
      <c r="DF14" s="10">
        <v>0</v>
      </c>
      <c r="DG14" s="10">
        <v>0</v>
      </c>
      <c r="DH14" s="10">
        <v>0</v>
      </c>
      <c r="DI14" s="10">
        <v>0</v>
      </c>
      <c r="DJ14" s="10">
        <v>0</v>
      </c>
      <c r="DK14" s="100"/>
      <c r="DL14" s="149">
        <v>12032.9</v>
      </c>
      <c r="DM14" s="149">
        <v>12000</v>
      </c>
      <c r="DN14" s="10">
        <v>12000</v>
      </c>
      <c r="DO14" s="10">
        <v>12000</v>
      </c>
      <c r="DP14" s="10">
        <v>12033</v>
      </c>
      <c r="DQ14" s="10">
        <v>16000</v>
      </c>
      <c r="DR14" s="10">
        <v>16000</v>
      </c>
      <c r="DS14" s="10">
        <v>16000</v>
      </c>
      <c r="DT14" s="10">
        <v>16001</v>
      </c>
      <c r="DU14" s="10">
        <v>16001</v>
      </c>
      <c r="DV14" s="100"/>
      <c r="DW14" s="10">
        <v>0</v>
      </c>
      <c r="DX14" s="10">
        <v>0</v>
      </c>
      <c r="DY14" s="10">
        <v>0</v>
      </c>
      <c r="DZ14" s="10">
        <v>0</v>
      </c>
      <c r="EA14" s="10">
        <v>0</v>
      </c>
      <c r="EB14" s="10">
        <v>0</v>
      </c>
      <c r="EC14" s="10">
        <v>0</v>
      </c>
      <c r="ED14" s="10">
        <v>0</v>
      </c>
      <c r="EE14" s="10">
        <v>0</v>
      </c>
      <c r="EF14" s="10">
        <v>0</v>
      </c>
    </row>
    <row r="15" spans="2:136" x14ac:dyDescent="0.3">
      <c r="D15" s="10" t="s">
        <v>2485</v>
      </c>
      <c r="E15" s="78">
        <v>51.732092999999999</v>
      </c>
      <c r="F15" s="78">
        <v>0.51842100000000002</v>
      </c>
      <c r="G15" s="73" t="s">
        <v>250</v>
      </c>
      <c r="I15" s="111">
        <v>1180.7244999999998</v>
      </c>
      <c r="J15" s="73" t="s">
        <v>97</v>
      </c>
      <c r="K15" s="154">
        <v>23.242608267716534</v>
      </c>
      <c r="L15" s="73" t="s">
        <v>97</v>
      </c>
      <c r="M15" s="119" t="s">
        <v>93</v>
      </c>
      <c r="N15" s="143" t="s">
        <v>251</v>
      </c>
      <c r="O15" s="79" t="s">
        <v>93</v>
      </c>
      <c r="P15" s="119" t="s">
        <v>2477</v>
      </c>
      <c r="Q15" s="119" t="s">
        <v>2486</v>
      </c>
      <c r="R15" s="100"/>
      <c r="S15" s="119" t="s">
        <v>2479</v>
      </c>
      <c r="T15" s="119" t="s">
        <v>98</v>
      </c>
      <c r="U15" s="119" t="s">
        <v>98</v>
      </c>
      <c r="W15" s="73" t="s">
        <v>98</v>
      </c>
      <c r="X15" s="73" t="s">
        <v>93</v>
      </c>
      <c r="Y15" s="73" t="s">
        <v>98</v>
      </c>
      <c r="Z15" s="73" t="s">
        <v>93</v>
      </c>
      <c r="AB15" s="121" t="s">
        <v>2480</v>
      </c>
      <c r="AC15" s="121">
        <v>2036</v>
      </c>
      <c r="AD15" s="100"/>
      <c r="AE15" s="121" t="s">
        <v>2487</v>
      </c>
      <c r="AF15" s="100"/>
      <c r="AG15" s="120" t="s">
        <v>2481</v>
      </c>
      <c r="AH15" s="119" t="s">
        <v>2481</v>
      </c>
      <c r="AI15" s="119">
        <v>100</v>
      </c>
      <c r="AJ15" s="136" t="s">
        <v>2482</v>
      </c>
      <c r="AK15" s="119"/>
      <c r="AL15" s="119"/>
      <c r="AM15" s="119">
        <v>0</v>
      </c>
      <c r="AN15" s="136"/>
      <c r="AO15" s="100"/>
      <c r="AP15" s="149">
        <v>43.65</v>
      </c>
      <c r="AQ15" s="149">
        <v>45.104999999999997</v>
      </c>
      <c r="AR15" s="149">
        <v>43.65</v>
      </c>
      <c r="AS15" s="149">
        <v>45.104999999999997</v>
      </c>
      <c r="AT15" s="149">
        <v>45.104999999999997</v>
      </c>
      <c r="AU15" s="149">
        <v>40.739999999999995</v>
      </c>
      <c r="AV15" s="149">
        <v>45.104999999999997</v>
      </c>
      <c r="AW15" s="149">
        <v>43.65</v>
      </c>
      <c r="AX15" s="149">
        <v>45.104999999999997</v>
      </c>
      <c r="AY15" s="149">
        <v>43.65</v>
      </c>
      <c r="AZ15" s="149">
        <v>45.104999999999997</v>
      </c>
      <c r="BA15" s="149">
        <v>43.65</v>
      </c>
      <c r="BB15" s="100"/>
      <c r="BC15" s="10">
        <v>0</v>
      </c>
      <c r="BD15" s="10">
        <v>0</v>
      </c>
      <c r="BE15" s="10">
        <v>0</v>
      </c>
      <c r="BF15" s="10">
        <v>0</v>
      </c>
      <c r="BG15" s="10">
        <v>0</v>
      </c>
      <c r="BH15" s="10">
        <v>0</v>
      </c>
      <c r="BI15" s="10">
        <v>0</v>
      </c>
      <c r="BJ15" s="10">
        <v>0</v>
      </c>
      <c r="BK15" s="10">
        <v>0</v>
      </c>
      <c r="BL15" s="10">
        <v>0</v>
      </c>
      <c r="BM15" s="10">
        <v>0</v>
      </c>
      <c r="BN15" s="10">
        <v>0</v>
      </c>
      <c r="BO15" s="100"/>
      <c r="BP15" s="149">
        <v>291</v>
      </c>
      <c r="BQ15" s="149">
        <v>300.7</v>
      </c>
      <c r="BR15" s="149">
        <v>291</v>
      </c>
      <c r="BS15" s="149">
        <v>300.7</v>
      </c>
      <c r="BT15" s="149">
        <v>300.7</v>
      </c>
      <c r="BU15" s="149">
        <v>271.59999999999997</v>
      </c>
      <c r="BV15" s="149">
        <v>300.7</v>
      </c>
      <c r="BW15" s="149">
        <v>291</v>
      </c>
      <c r="BX15" s="149">
        <v>300.7</v>
      </c>
      <c r="BY15" s="149">
        <v>291</v>
      </c>
      <c r="BZ15" s="149">
        <v>300.7</v>
      </c>
      <c r="CA15" s="149">
        <v>291</v>
      </c>
      <c r="CB15" s="100"/>
      <c r="CC15" s="10">
        <v>0</v>
      </c>
      <c r="CD15" s="10">
        <v>0</v>
      </c>
      <c r="CE15" s="10">
        <v>0</v>
      </c>
      <c r="CF15" s="10">
        <v>0</v>
      </c>
      <c r="CG15" s="10">
        <v>0</v>
      </c>
      <c r="CH15" s="10">
        <v>0</v>
      </c>
      <c r="CI15" s="10">
        <v>0</v>
      </c>
      <c r="CJ15" s="10">
        <v>0</v>
      </c>
      <c r="CK15" s="10">
        <v>0</v>
      </c>
      <c r="CL15" s="10">
        <v>0</v>
      </c>
      <c r="CM15" s="10">
        <v>0</v>
      </c>
      <c r="CN15" s="10">
        <v>0</v>
      </c>
      <c r="CO15" s="100"/>
      <c r="CP15" s="149">
        <v>532.52999999999986</v>
      </c>
      <c r="CQ15" s="149">
        <v>531.07499999999993</v>
      </c>
      <c r="CR15" s="149">
        <v>531.07499999999993</v>
      </c>
      <c r="CS15" s="149">
        <v>531.07499999999993</v>
      </c>
      <c r="CT15" s="149">
        <v>532.52999999999986</v>
      </c>
      <c r="CU15" s="149">
        <v>531.07499999999993</v>
      </c>
      <c r="CV15" s="149">
        <v>531.07499999999993</v>
      </c>
      <c r="CW15" s="149">
        <v>531.07499999999993</v>
      </c>
      <c r="CX15" s="149">
        <v>531.07499999999993</v>
      </c>
      <c r="CY15" s="149">
        <v>531.07499999999993</v>
      </c>
      <c r="CZ15" s="100"/>
      <c r="DA15" s="10">
        <v>0</v>
      </c>
      <c r="DB15" s="10">
        <v>0</v>
      </c>
      <c r="DC15" s="10">
        <v>0</v>
      </c>
      <c r="DD15" s="10">
        <v>0</v>
      </c>
      <c r="DE15" s="10">
        <v>0</v>
      </c>
      <c r="DF15" s="10">
        <v>0</v>
      </c>
      <c r="DG15" s="10">
        <v>0</v>
      </c>
      <c r="DH15" s="10">
        <v>0</v>
      </c>
      <c r="DI15" s="10">
        <v>0</v>
      </c>
      <c r="DJ15" s="10">
        <v>0</v>
      </c>
      <c r="DK15" s="100"/>
      <c r="DL15" s="149">
        <v>3550.1999999999994</v>
      </c>
      <c r="DM15" s="149">
        <v>3540.4999999999995</v>
      </c>
      <c r="DN15" s="149">
        <v>3540.4999999999995</v>
      </c>
      <c r="DO15" s="149">
        <v>3540.4999999999995</v>
      </c>
      <c r="DP15" s="149">
        <v>3550.1999999999994</v>
      </c>
      <c r="DQ15" s="149">
        <v>3540.4999999999995</v>
      </c>
      <c r="DR15" s="149">
        <v>3540.4999999999995</v>
      </c>
      <c r="DS15" s="149">
        <v>3540.4999999999995</v>
      </c>
      <c r="DT15" s="149">
        <v>3540.4999999999995</v>
      </c>
      <c r="DU15" s="149">
        <v>3540.4999999999995</v>
      </c>
      <c r="DV15" s="100"/>
      <c r="DW15" s="10">
        <v>0</v>
      </c>
      <c r="DX15" s="10">
        <v>0</v>
      </c>
      <c r="DY15" s="10">
        <v>0</v>
      </c>
      <c r="DZ15" s="10">
        <v>0</v>
      </c>
      <c r="EA15" s="10">
        <v>0</v>
      </c>
      <c r="EB15" s="10">
        <v>0</v>
      </c>
      <c r="EC15" s="10">
        <v>0</v>
      </c>
      <c r="ED15" s="10">
        <v>0</v>
      </c>
      <c r="EE15" s="10">
        <v>0</v>
      </c>
      <c r="EF15" s="10">
        <v>0</v>
      </c>
    </row>
    <row r="16" spans="2:136" x14ac:dyDescent="0.3">
      <c r="D16" s="10" t="s">
        <v>2488</v>
      </c>
      <c r="E16" s="78">
        <v>52.032949000000002</v>
      </c>
      <c r="F16" s="78">
        <v>1.16506</v>
      </c>
      <c r="G16" s="73" t="s">
        <v>457</v>
      </c>
      <c r="I16" s="111">
        <v>6953.6425000000072</v>
      </c>
      <c r="J16" s="73" t="s">
        <v>97</v>
      </c>
      <c r="K16" s="154">
        <v>22.312345579977563</v>
      </c>
      <c r="L16" s="73" t="s">
        <v>97</v>
      </c>
      <c r="M16" s="119" t="s">
        <v>93</v>
      </c>
      <c r="N16" s="143" t="s">
        <v>127</v>
      </c>
      <c r="O16" s="79" t="s">
        <v>93</v>
      </c>
      <c r="P16" s="119" t="s">
        <v>2477</v>
      </c>
      <c r="Q16" s="119" t="s">
        <v>2478</v>
      </c>
      <c r="R16" s="100"/>
      <c r="S16" s="119" t="s">
        <v>2489</v>
      </c>
      <c r="T16" s="119" t="s">
        <v>93</v>
      </c>
      <c r="U16" s="119" t="s">
        <v>93</v>
      </c>
      <c r="W16" s="73" t="s">
        <v>98</v>
      </c>
      <c r="X16" s="73" t="s">
        <v>93</v>
      </c>
      <c r="Y16" s="73" t="s">
        <v>98</v>
      </c>
      <c r="Z16" s="73" t="s">
        <v>93</v>
      </c>
      <c r="AB16" s="121" t="s">
        <v>2480</v>
      </c>
      <c r="AC16" s="121">
        <v>2031</v>
      </c>
      <c r="AD16" s="100"/>
      <c r="AE16" s="121"/>
      <c r="AF16" s="100"/>
      <c r="AG16" s="120" t="s">
        <v>2481</v>
      </c>
      <c r="AH16" s="119" t="s">
        <v>2481</v>
      </c>
      <c r="AI16" s="111">
        <f>(6799.87/I16)*100</f>
        <v>97.788605036856481</v>
      </c>
      <c r="AJ16" s="136" t="s">
        <v>2482</v>
      </c>
      <c r="AK16" s="119" t="s">
        <v>69</v>
      </c>
      <c r="AL16" s="119" t="s">
        <v>69</v>
      </c>
      <c r="AM16" s="111">
        <f>(153.77/I16)*100</f>
        <v>2.2113590107630618</v>
      </c>
      <c r="AN16" s="136" t="s">
        <v>2482</v>
      </c>
      <c r="AO16" s="100"/>
      <c r="AP16" s="149">
        <v>189.255</v>
      </c>
      <c r="AQ16" s="149">
        <v>183.15</v>
      </c>
      <c r="AR16" s="149">
        <v>183.15</v>
      </c>
      <c r="AS16" s="149">
        <v>189.255</v>
      </c>
      <c r="AT16" s="149">
        <v>189.255</v>
      </c>
      <c r="AU16" s="149">
        <v>170.94000000000003</v>
      </c>
      <c r="AV16" s="149">
        <v>189.255</v>
      </c>
      <c r="AW16" s="149">
        <v>183.15</v>
      </c>
      <c r="AX16" s="149">
        <v>189.255</v>
      </c>
      <c r="AY16" s="149">
        <v>183.15</v>
      </c>
      <c r="AZ16" s="149">
        <v>189.255</v>
      </c>
      <c r="BA16" s="149">
        <v>189.255</v>
      </c>
      <c r="BB16" s="100"/>
      <c r="BC16" s="10">
        <v>0</v>
      </c>
      <c r="BD16" s="10">
        <v>0</v>
      </c>
      <c r="BE16" s="10">
        <v>0</v>
      </c>
      <c r="BF16" s="10">
        <v>0</v>
      </c>
      <c r="BG16" s="10">
        <v>0</v>
      </c>
      <c r="BH16" s="10">
        <v>0</v>
      </c>
      <c r="BI16" s="10">
        <v>0</v>
      </c>
      <c r="BJ16" s="10">
        <v>0</v>
      </c>
      <c r="BK16" s="10">
        <v>0</v>
      </c>
      <c r="BL16" s="10">
        <v>0</v>
      </c>
      <c r="BM16" s="10">
        <v>0</v>
      </c>
      <c r="BN16" s="10">
        <v>0</v>
      </c>
      <c r="BO16" s="100"/>
      <c r="BP16" s="149">
        <v>1261.7</v>
      </c>
      <c r="BQ16" s="149">
        <v>1221</v>
      </c>
      <c r="BR16" s="149">
        <v>1221</v>
      </c>
      <c r="BS16" s="149">
        <v>1261.7</v>
      </c>
      <c r="BT16" s="149">
        <v>1261.7</v>
      </c>
      <c r="BU16" s="149">
        <v>1139.6000000000001</v>
      </c>
      <c r="BV16" s="149">
        <v>1261.7</v>
      </c>
      <c r="BW16" s="149">
        <v>1221</v>
      </c>
      <c r="BX16" s="149">
        <v>1261.7</v>
      </c>
      <c r="BY16" s="149">
        <v>1221</v>
      </c>
      <c r="BZ16" s="149">
        <v>1261.7</v>
      </c>
      <c r="CA16" s="149">
        <v>1261.7</v>
      </c>
      <c r="CB16" s="100"/>
      <c r="CC16" s="10">
        <v>0</v>
      </c>
      <c r="CD16" s="10">
        <v>0</v>
      </c>
      <c r="CE16" s="10">
        <v>0</v>
      </c>
      <c r="CF16" s="10">
        <v>0</v>
      </c>
      <c r="CG16" s="10">
        <v>0</v>
      </c>
      <c r="CH16" s="10">
        <v>0</v>
      </c>
      <c r="CI16" s="10">
        <v>0</v>
      </c>
      <c r="CJ16" s="10">
        <v>0</v>
      </c>
      <c r="CK16" s="10">
        <v>0</v>
      </c>
      <c r="CL16" s="10">
        <v>0</v>
      </c>
      <c r="CM16" s="10">
        <v>0</v>
      </c>
      <c r="CN16" s="10">
        <v>0</v>
      </c>
      <c r="CO16" s="100"/>
      <c r="CP16" s="149">
        <v>2234.4300000000003</v>
      </c>
      <c r="CQ16" s="149">
        <v>2228.3250000000003</v>
      </c>
      <c r="CR16" s="149">
        <v>2228.3250000000003</v>
      </c>
      <c r="CS16" s="149">
        <v>2228.3250000000003</v>
      </c>
      <c r="CT16" s="149">
        <v>2234.4299999999998</v>
      </c>
      <c r="CU16" s="149">
        <v>2228.3250000000003</v>
      </c>
      <c r="CV16" s="149">
        <v>2228.3250000000003</v>
      </c>
      <c r="CW16" s="149">
        <v>2228.3250000000003</v>
      </c>
      <c r="CX16" s="149">
        <v>2228.3250000000003</v>
      </c>
      <c r="CY16" s="149">
        <v>2228.3250000000003</v>
      </c>
      <c r="CZ16" s="100"/>
      <c r="DA16" s="10">
        <v>0</v>
      </c>
      <c r="DB16" s="10">
        <v>0</v>
      </c>
      <c r="DC16" s="10">
        <v>0</v>
      </c>
      <c r="DD16" s="10">
        <v>0</v>
      </c>
      <c r="DE16" s="10">
        <v>0</v>
      </c>
      <c r="DF16" s="10">
        <v>0</v>
      </c>
      <c r="DG16" s="10">
        <v>0</v>
      </c>
      <c r="DH16" s="10">
        <v>0</v>
      </c>
      <c r="DI16" s="10">
        <v>0</v>
      </c>
      <c r="DJ16" s="10">
        <v>0</v>
      </c>
      <c r="DK16" s="100"/>
      <c r="DL16" s="149">
        <v>14896.200000000003</v>
      </c>
      <c r="DM16" s="149">
        <v>14855.500000000002</v>
      </c>
      <c r="DN16" s="149">
        <v>14855.500000000002</v>
      </c>
      <c r="DO16" s="149">
        <v>14855.500000000002</v>
      </c>
      <c r="DP16" s="149">
        <v>14896.2</v>
      </c>
      <c r="DQ16" s="149">
        <v>14855.500000000002</v>
      </c>
      <c r="DR16" s="149">
        <v>14855.500000000002</v>
      </c>
      <c r="DS16" s="149">
        <v>14855.500000000002</v>
      </c>
      <c r="DT16" s="149">
        <v>14855.500000000002</v>
      </c>
      <c r="DU16" s="149">
        <v>14855.500000000002</v>
      </c>
      <c r="DV16" s="100"/>
      <c r="DW16" s="10">
        <v>0</v>
      </c>
      <c r="DX16" s="10">
        <v>0</v>
      </c>
      <c r="DY16" s="10">
        <v>0</v>
      </c>
      <c r="DZ16" s="10">
        <v>0</v>
      </c>
      <c r="EA16" s="10">
        <v>0</v>
      </c>
      <c r="EB16" s="10">
        <v>0</v>
      </c>
      <c r="EC16" s="10">
        <v>0</v>
      </c>
      <c r="ED16" s="10">
        <v>0</v>
      </c>
      <c r="EE16" s="10">
        <v>0</v>
      </c>
      <c r="EF16" s="10">
        <v>0</v>
      </c>
    </row>
    <row r="17" spans="1:136" x14ac:dyDescent="0.3">
      <c r="D17" s="10" t="s">
        <v>2490</v>
      </c>
      <c r="E17" s="78">
        <v>51.870373999999998</v>
      </c>
      <c r="F17" s="78">
        <v>0.93118500000000004</v>
      </c>
      <c r="G17" s="73" t="s">
        <v>268</v>
      </c>
      <c r="I17" s="111">
        <v>8961.1187699999991</v>
      </c>
      <c r="J17" s="73" t="s">
        <v>97</v>
      </c>
      <c r="K17" s="154">
        <v>22.497850342697898</v>
      </c>
      <c r="L17" s="73" t="s">
        <v>97</v>
      </c>
      <c r="M17" s="119" t="s">
        <v>93</v>
      </c>
      <c r="N17" s="143" t="s">
        <v>127</v>
      </c>
      <c r="O17" s="79" t="s">
        <v>93</v>
      </c>
      <c r="P17" s="119" t="s">
        <v>2477</v>
      </c>
      <c r="Q17" s="119" t="s">
        <v>2478</v>
      </c>
      <c r="R17" s="100"/>
      <c r="S17" s="119" t="s">
        <v>2489</v>
      </c>
      <c r="T17" s="119" t="s">
        <v>93</v>
      </c>
      <c r="U17" s="119" t="s">
        <v>93</v>
      </c>
      <c r="W17" s="73" t="s">
        <v>98</v>
      </c>
      <c r="X17" s="73" t="s">
        <v>93</v>
      </c>
      <c r="Y17" s="73" t="s">
        <v>98</v>
      </c>
      <c r="Z17" s="73" t="s">
        <v>93</v>
      </c>
      <c r="AB17" s="121" t="s">
        <v>2480</v>
      </c>
      <c r="AC17" s="121">
        <v>2031</v>
      </c>
      <c r="AD17" s="100"/>
      <c r="AE17" s="121" t="s">
        <v>2491</v>
      </c>
      <c r="AF17" s="100"/>
      <c r="AG17" s="120" t="s">
        <v>2481</v>
      </c>
      <c r="AH17" s="119" t="s">
        <v>2481</v>
      </c>
      <c r="AI17" s="111">
        <f>(8889.67/I17)*100</f>
        <v>99.202680247479861</v>
      </c>
      <c r="AJ17" s="136" t="s">
        <v>2482</v>
      </c>
      <c r="AK17" s="119" t="s">
        <v>69</v>
      </c>
      <c r="AL17" s="119" t="s">
        <v>69</v>
      </c>
      <c r="AM17" s="111">
        <f>(71.45/I17)*100</f>
        <v>0.79733347848485236</v>
      </c>
      <c r="AN17" s="136" t="s">
        <v>2482</v>
      </c>
      <c r="AO17" s="100"/>
      <c r="AP17" s="149">
        <v>189.255</v>
      </c>
      <c r="AQ17" s="149">
        <v>183.15</v>
      </c>
      <c r="AR17" s="149">
        <v>183.15</v>
      </c>
      <c r="AS17" s="149">
        <v>189.255</v>
      </c>
      <c r="AT17" s="149">
        <v>189.255</v>
      </c>
      <c r="AU17" s="149">
        <v>170.94000000000003</v>
      </c>
      <c r="AV17" s="149">
        <v>189.255</v>
      </c>
      <c r="AW17" s="149">
        <v>183.15</v>
      </c>
      <c r="AX17" s="149">
        <v>189.255</v>
      </c>
      <c r="AY17" s="149">
        <v>183.15</v>
      </c>
      <c r="AZ17" s="149">
        <v>189.255</v>
      </c>
      <c r="BA17" s="149">
        <v>189.255</v>
      </c>
      <c r="BB17" s="100"/>
      <c r="BC17" s="10">
        <v>0</v>
      </c>
      <c r="BD17" s="10">
        <v>0</v>
      </c>
      <c r="BE17" s="10">
        <v>0</v>
      </c>
      <c r="BF17" s="10">
        <v>0</v>
      </c>
      <c r="BG17" s="10">
        <v>0</v>
      </c>
      <c r="BH17" s="10">
        <v>0</v>
      </c>
      <c r="BI17" s="10">
        <v>0</v>
      </c>
      <c r="BJ17" s="10">
        <v>0</v>
      </c>
      <c r="BK17" s="10">
        <v>0</v>
      </c>
      <c r="BL17" s="10">
        <v>0</v>
      </c>
      <c r="BM17" s="10">
        <v>0</v>
      </c>
      <c r="BN17" s="10">
        <v>0</v>
      </c>
      <c r="BO17" s="100"/>
      <c r="BP17" s="149">
        <v>1261.7</v>
      </c>
      <c r="BQ17" s="149">
        <v>1221</v>
      </c>
      <c r="BR17" s="149">
        <v>1221</v>
      </c>
      <c r="BS17" s="149">
        <v>1261.7</v>
      </c>
      <c r="BT17" s="149">
        <v>1261.7</v>
      </c>
      <c r="BU17" s="149">
        <v>1139.6000000000001</v>
      </c>
      <c r="BV17" s="149">
        <v>1261.7</v>
      </c>
      <c r="BW17" s="149">
        <v>1221</v>
      </c>
      <c r="BX17" s="149">
        <v>1261.7</v>
      </c>
      <c r="BY17" s="149">
        <v>1221</v>
      </c>
      <c r="BZ17" s="149">
        <v>1261.7</v>
      </c>
      <c r="CA17" s="149">
        <v>1261.7</v>
      </c>
      <c r="CB17" s="100"/>
      <c r="CC17" s="10">
        <v>0</v>
      </c>
      <c r="CD17" s="10">
        <v>0</v>
      </c>
      <c r="CE17" s="10">
        <v>0</v>
      </c>
      <c r="CF17" s="10">
        <v>0</v>
      </c>
      <c r="CG17" s="10">
        <v>0</v>
      </c>
      <c r="CH17" s="10">
        <v>0</v>
      </c>
      <c r="CI17" s="10">
        <v>0</v>
      </c>
      <c r="CJ17" s="10">
        <v>0</v>
      </c>
      <c r="CK17" s="10">
        <v>0</v>
      </c>
      <c r="CL17" s="10">
        <v>0</v>
      </c>
      <c r="CM17" s="10">
        <v>0</v>
      </c>
      <c r="CN17" s="10">
        <v>0</v>
      </c>
      <c r="CO17" s="100"/>
      <c r="CP17" s="149">
        <v>2234.4300000000003</v>
      </c>
      <c r="CQ17" s="149">
        <v>2228.3250000000003</v>
      </c>
      <c r="CR17" s="149">
        <v>2228.3250000000003</v>
      </c>
      <c r="CS17" s="149">
        <v>2228.3250000000003</v>
      </c>
      <c r="CT17" s="149">
        <v>2234.4299999999998</v>
      </c>
      <c r="CU17" s="149">
        <v>2228.3250000000003</v>
      </c>
      <c r="CV17" s="149">
        <v>5678.3249999999998</v>
      </c>
      <c r="CW17" s="149">
        <v>5678.3249999999998</v>
      </c>
      <c r="CX17" s="149">
        <v>5678.3249999999998</v>
      </c>
      <c r="CY17" s="149">
        <v>5678.3249999999998</v>
      </c>
      <c r="CZ17" s="100"/>
      <c r="DA17" s="10">
        <v>0</v>
      </c>
      <c r="DB17" s="10">
        <v>0</v>
      </c>
      <c r="DC17" s="10">
        <v>0</v>
      </c>
      <c r="DD17" s="10">
        <v>0</v>
      </c>
      <c r="DE17" s="10">
        <v>0</v>
      </c>
      <c r="DF17" s="10">
        <v>0</v>
      </c>
      <c r="DG17" s="10">
        <v>0</v>
      </c>
      <c r="DH17" s="10">
        <v>0</v>
      </c>
      <c r="DI17" s="10">
        <v>0</v>
      </c>
      <c r="DJ17" s="10">
        <v>0</v>
      </c>
      <c r="DK17" s="100"/>
      <c r="DL17" s="149">
        <v>14896.200000000003</v>
      </c>
      <c r="DM17" s="149">
        <v>14855.500000000002</v>
      </c>
      <c r="DN17" s="149">
        <v>14855.500000000002</v>
      </c>
      <c r="DO17" s="149">
        <v>14855.500000000002</v>
      </c>
      <c r="DP17" s="149">
        <v>14896.2</v>
      </c>
      <c r="DQ17" s="149">
        <v>14855.500000000002</v>
      </c>
      <c r="DR17" s="149">
        <v>37855.5</v>
      </c>
      <c r="DS17" s="149">
        <v>37855.5</v>
      </c>
      <c r="DT17" s="149">
        <v>37855.5</v>
      </c>
      <c r="DU17" s="149">
        <v>37855.5</v>
      </c>
      <c r="DV17" s="100"/>
      <c r="DW17" s="10">
        <v>0</v>
      </c>
      <c r="DX17" s="10">
        <v>0</v>
      </c>
      <c r="DY17" s="10">
        <v>0</v>
      </c>
      <c r="DZ17" s="10">
        <v>0</v>
      </c>
      <c r="EA17" s="10">
        <v>0</v>
      </c>
      <c r="EB17" s="10">
        <v>0</v>
      </c>
      <c r="EC17" s="10">
        <v>0</v>
      </c>
      <c r="ED17" s="10">
        <v>0</v>
      </c>
      <c r="EE17" s="10">
        <v>0</v>
      </c>
      <c r="EF17" s="10">
        <v>0</v>
      </c>
    </row>
    <row r="18" spans="1:136" x14ac:dyDescent="0.3">
      <c r="D18" s="10" t="s">
        <v>2492</v>
      </c>
      <c r="E18" s="78">
        <v>52.056280999999998</v>
      </c>
      <c r="F18" s="78">
        <v>-0.71110499999999999</v>
      </c>
      <c r="G18" s="73" t="s">
        <v>283</v>
      </c>
      <c r="I18" s="111">
        <v>7892.8766699999978</v>
      </c>
      <c r="J18" s="73" t="s">
        <v>97</v>
      </c>
      <c r="K18" s="154">
        <v>24.377282939032671</v>
      </c>
      <c r="L18" s="73" t="s">
        <v>97</v>
      </c>
      <c r="M18" s="119" t="s">
        <v>93</v>
      </c>
      <c r="N18" s="143" t="s">
        <v>108</v>
      </c>
      <c r="O18" s="79" t="s">
        <v>93</v>
      </c>
      <c r="P18" s="119" t="s">
        <v>2477</v>
      </c>
      <c r="Q18" s="119" t="s">
        <v>2478</v>
      </c>
      <c r="R18" s="100"/>
      <c r="S18" s="119" t="s">
        <v>2489</v>
      </c>
      <c r="T18" s="119" t="s">
        <v>93</v>
      </c>
      <c r="U18" s="119" t="s">
        <v>93</v>
      </c>
      <c r="W18" s="73" t="s">
        <v>98</v>
      </c>
      <c r="X18" s="73" t="s">
        <v>93</v>
      </c>
      <c r="Y18" s="73" t="s">
        <v>98</v>
      </c>
      <c r="Z18" s="73" t="s">
        <v>93</v>
      </c>
      <c r="AB18" s="121" t="s">
        <v>2480</v>
      </c>
      <c r="AC18" s="121">
        <v>2028</v>
      </c>
      <c r="AD18" s="100"/>
      <c r="AE18" s="121" t="s">
        <v>2491</v>
      </c>
      <c r="AF18" s="100"/>
      <c r="AG18" s="120" t="s">
        <v>2481</v>
      </c>
      <c r="AH18" s="119" t="s">
        <v>2481</v>
      </c>
      <c r="AI18" s="119">
        <v>100</v>
      </c>
      <c r="AJ18" s="136" t="s">
        <v>2482</v>
      </c>
      <c r="AK18" s="119"/>
      <c r="AL18" s="119"/>
      <c r="AM18" s="119">
        <v>0</v>
      </c>
      <c r="AN18" s="136"/>
      <c r="AO18" s="100"/>
      <c r="AP18" s="149">
        <v>314.55</v>
      </c>
      <c r="AQ18" s="149">
        <v>325.03500000000003</v>
      </c>
      <c r="AR18" s="149">
        <v>314.55</v>
      </c>
      <c r="AS18" s="149">
        <v>325.03500000000003</v>
      </c>
      <c r="AT18" s="149">
        <v>325.03500000000003</v>
      </c>
      <c r="AU18" s="149">
        <v>293.58000000000004</v>
      </c>
      <c r="AV18" s="149">
        <v>325.03500000000003</v>
      </c>
      <c r="AW18" s="149">
        <v>314.55</v>
      </c>
      <c r="AX18" s="149">
        <v>325.03500000000003</v>
      </c>
      <c r="AY18" s="149">
        <v>157.27500000000001</v>
      </c>
      <c r="AZ18" s="149">
        <v>325.03500000000003</v>
      </c>
      <c r="BA18" s="149">
        <v>325.03500000000003</v>
      </c>
      <c r="BB18" s="100"/>
      <c r="BC18" s="10">
        <v>0</v>
      </c>
      <c r="BD18" s="10">
        <v>0</v>
      </c>
      <c r="BE18" s="10">
        <v>0</v>
      </c>
      <c r="BF18" s="10">
        <v>0</v>
      </c>
      <c r="BG18" s="10">
        <v>0</v>
      </c>
      <c r="BH18" s="10">
        <v>0</v>
      </c>
      <c r="BI18" s="10">
        <v>0</v>
      </c>
      <c r="BJ18" s="10">
        <v>0</v>
      </c>
      <c r="BK18" s="10">
        <v>0</v>
      </c>
      <c r="BL18" s="10">
        <v>0</v>
      </c>
      <c r="BM18" s="10">
        <v>0</v>
      </c>
      <c r="BN18" s="10">
        <v>0</v>
      </c>
      <c r="BO18" s="100"/>
      <c r="BP18" s="149">
        <v>2097</v>
      </c>
      <c r="BQ18" s="149">
        <v>2166.9</v>
      </c>
      <c r="BR18" s="149">
        <v>2097</v>
      </c>
      <c r="BS18" s="149">
        <v>2166.9</v>
      </c>
      <c r="BT18" s="149">
        <v>2166.9</v>
      </c>
      <c r="BU18" s="149">
        <v>1957.2000000000003</v>
      </c>
      <c r="BV18" s="149">
        <v>2166.9</v>
      </c>
      <c r="BW18" s="149">
        <v>2097</v>
      </c>
      <c r="BX18" s="149">
        <v>2166.9</v>
      </c>
      <c r="BY18" s="149">
        <v>1048.5</v>
      </c>
      <c r="BZ18" s="149">
        <v>2166.9</v>
      </c>
      <c r="CA18" s="149">
        <v>2166.9</v>
      </c>
      <c r="CB18" s="100"/>
      <c r="CC18" s="10">
        <v>0</v>
      </c>
      <c r="CD18" s="10">
        <v>0</v>
      </c>
      <c r="CE18" s="10">
        <v>0</v>
      </c>
      <c r="CF18" s="10">
        <v>0</v>
      </c>
      <c r="CG18" s="10">
        <v>0</v>
      </c>
      <c r="CH18" s="10">
        <v>0</v>
      </c>
      <c r="CI18" s="10">
        <v>0</v>
      </c>
      <c r="CJ18" s="10">
        <v>0</v>
      </c>
      <c r="CK18" s="10">
        <v>0</v>
      </c>
      <c r="CL18" s="10">
        <v>0</v>
      </c>
      <c r="CM18" s="10">
        <v>0</v>
      </c>
      <c r="CN18" s="10">
        <v>0</v>
      </c>
      <c r="CO18" s="100"/>
      <c r="CP18" s="149">
        <v>3837.5100000000007</v>
      </c>
      <c r="CQ18" s="149">
        <v>3827.0250000000005</v>
      </c>
      <c r="CR18" s="149">
        <v>3827.0250000000005</v>
      </c>
      <c r="CS18" s="149">
        <v>3827.0250000000005</v>
      </c>
      <c r="CT18" s="149">
        <v>3837.5100000000007</v>
      </c>
      <c r="CU18" s="149">
        <v>3827.0250000000005</v>
      </c>
      <c r="CV18" s="149">
        <v>3827.0250000000005</v>
      </c>
      <c r="CW18" s="149">
        <v>3827.0250000000005</v>
      </c>
      <c r="CX18" s="149">
        <v>3827.0250000000005</v>
      </c>
      <c r="CY18" s="149">
        <v>3827.0250000000005</v>
      </c>
      <c r="CZ18" s="100"/>
      <c r="DA18" s="10">
        <v>0</v>
      </c>
      <c r="DB18" s="10">
        <v>0</v>
      </c>
      <c r="DC18" s="10">
        <v>0</v>
      </c>
      <c r="DD18" s="10">
        <v>0</v>
      </c>
      <c r="DE18" s="10">
        <v>0</v>
      </c>
      <c r="DF18" s="10">
        <v>0</v>
      </c>
      <c r="DG18" s="10">
        <v>0</v>
      </c>
      <c r="DH18" s="10">
        <v>0</v>
      </c>
      <c r="DI18" s="10">
        <v>0</v>
      </c>
      <c r="DJ18" s="10">
        <v>0</v>
      </c>
      <c r="DK18" s="100"/>
      <c r="DL18" s="149">
        <v>25583.400000000005</v>
      </c>
      <c r="DM18" s="149">
        <v>25513.500000000004</v>
      </c>
      <c r="DN18" s="149">
        <v>25513.500000000004</v>
      </c>
      <c r="DO18" s="149">
        <v>25513.500000000004</v>
      </c>
      <c r="DP18" s="149">
        <v>25583.400000000005</v>
      </c>
      <c r="DQ18" s="149">
        <v>25513.500000000004</v>
      </c>
      <c r="DR18" s="149">
        <v>25513.500000000004</v>
      </c>
      <c r="DS18" s="149">
        <v>25513.500000000004</v>
      </c>
      <c r="DT18" s="149">
        <v>25513.500000000004</v>
      </c>
      <c r="DU18" s="149">
        <v>25513.500000000004</v>
      </c>
      <c r="DV18" s="100"/>
      <c r="DW18" s="10">
        <v>0</v>
      </c>
      <c r="DX18" s="10">
        <v>0</v>
      </c>
      <c r="DY18" s="10">
        <v>0</v>
      </c>
      <c r="DZ18" s="10">
        <v>0</v>
      </c>
      <c r="EA18" s="10">
        <v>0</v>
      </c>
      <c r="EB18" s="10">
        <v>0</v>
      </c>
      <c r="EC18" s="10">
        <v>0</v>
      </c>
      <c r="ED18" s="10">
        <v>0</v>
      </c>
      <c r="EE18" s="10">
        <v>0</v>
      </c>
      <c r="EF18" s="10">
        <v>0</v>
      </c>
    </row>
    <row r="19" spans="1:136" x14ac:dyDescent="0.3">
      <c r="D19" s="10" t="s">
        <v>2493</v>
      </c>
      <c r="E19" s="78">
        <v>52.249009000000001</v>
      </c>
      <c r="F19" s="78">
        <v>-0.80746499999999999</v>
      </c>
      <c r="G19" s="73" t="s">
        <v>368</v>
      </c>
      <c r="I19" s="111">
        <v>22530.723214999998</v>
      </c>
      <c r="J19" s="73" t="s">
        <v>97</v>
      </c>
      <c r="K19" s="154">
        <v>24.755499999999998</v>
      </c>
      <c r="L19" s="73" t="s">
        <v>97</v>
      </c>
      <c r="M19" s="119" t="s">
        <v>93</v>
      </c>
      <c r="N19" s="143" t="s">
        <v>108</v>
      </c>
      <c r="O19" s="79" t="s">
        <v>93</v>
      </c>
      <c r="P19" s="119" t="s">
        <v>2477</v>
      </c>
      <c r="Q19" s="119" t="s">
        <v>2478</v>
      </c>
      <c r="R19" s="100"/>
      <c r="S19" s="119" t="s">
        <v>2489</v>
      </c>
      <c r="T19" s="119" t="s">
        <v>93</v>
      </c>
      <c r="U19" s="119" t="s">
        <v>93</v>
      </c>
      <c r="W19" s="73" t="s">
        <v>98</v>
      </c>
      <c r="X19" s="73" t="s">
        <v>93</v>
      </c>
      <c r="Y19" s="73" t="s">
        <v>98</v>
      </c>
      <c r="Z19" s="73" t="s">
        <v>93</v>
      </c>
      <c r="AB19" s="121" t="s">
        <v>2480</v>
      </c>
      <c r="AC19" s="121">
        <v>2028</v>
      </c>
      <c r="AD19" s="100"/>
      <c r="AE19" s="121"/>
      <c r="AF19" s="100"/>
      <c r="AG19" s="120" t="s">
        <v>2481</v>
      </c>
      <c r="AH19" s="119" t="s">
        <v>2481</v>
      </c>
      <c r="AI19" s="119">
        <v>100</v>
      </c>
      <c r="AJ19" s="136" t="s">
        <v>2482</v>
      </c>
      <c r="AK19" s="119"/>
      <c r="AL19" s="119"/>
      <c r="AM19" s="119">
        <v>0</v>
      </c>
      <c r="AN19" s="136"/>
      <c r="AO19" s="100"/>
      <c r="AP19" s="149">
        <v>472.5</v>
      </c>
      <c r="AQ19" s="149">
        <v>488.25</v>
      </c>
      <c r="AR19" s="149">
        <v>472.5</v>
      </c>
      <c r="AS19" s="149">
        <v>488.25</v>
      </c>
      <c r="AT19" s="149">
        <v>488.25</v>
      </c>
      <c r="AU19" s="149">
        <v>441</v>
      </c>
      <c r="AV19" s="149">
        <v>488.25</v>
      </c>
      <c r="AW19" s="149">
        <v>472.5</v>
      </c>
      <c r="AX19" s="149">
        <v>488.25</v>
      </c>
      <c r="AY19" s="149">
        <v>472.5</v>
      </c>
      <c r="AZ19" s="149">
        <v>488.25</v>
      </c>
      <c r="BA19" s="149">
        <v>488.25</v>
      </c>
      <c r="BB19" s="100"/>
      <c r="BC19" s="10">
        <v>0</v>
      </c>
      <c r="BD19" s="10">
        <v>0</v>
      </c>
      <c r="BE19" s="10">
        <v>0</v>
      </c>
      <c r="BF19" s="10">
        <v>0</v>
      </c>
      <c r="BG19" s="10">
        <v>0</v>
      </c>
      <c r="BH19" s="10">
        <v>0</v>
      </c>
      <c r="BI19" s="10">
        <v>0</v>
      </c>
      <c r="BJ19" s="10">
        <v>0</v>
      </c>
      <c r="BK19" s="10">
        <v>0</v>
      </c>
      <c r="BL19" s="10">
        <v>0</v>
      </c>
      <c r="BM19" s="10">
        <v>0</v>
      </c>
      <c r="BN19" s="10">
        <v>0</v>
      </c>
      <c r="BO19" s="100"/>
      <c r="BP19" s="10">
        <v>3150</v>
      </c>
      <c r="BQ19" s="149">
        <v>3255</v>
      </c>
      <c r="BR19" s="10">
        <v>3150</v>
      </c>
      <c r="BS19" s="10">
        <v>3255</v>
      </c>
      <c r="BT19" s="10">
        <v>3255</v>
      </c>
      <c r="BU19" s="10">
        <v>2940</v>
      </c>
      <c r="BV19" s="10">
        <v>3255</v>
      </c>
      <c r="BW19" s="10">
        <v>3150</v>
      </c>
      <c r="BX19" s="10">
        <v>3255</v>
      </c>
      <c r="BY19" s="10">
        <v>3150</v>
      </c>
      <c r="BZ19" s="10">
        <v>3255</v>
      </c>
      <c r="CA19" s="10">
        <v>3255</v>
      </c>
      <c r="CB19" s="100"/>
      <c r="CC19" s="10">
        <v>0</v>
      </c>
      <c r="CD19" s="10">
        <v>0</v>
      </c>
      <c r="CE19" s="10">
        <v>0</v>
      </c>
      <c r="CF19" s="10">
        <v>0</v>
      </c>
      <c r="CG19" s="10">
        <v>0</v>
      </c>
      <c r="CH19" s="10">
        <v>0</v>
      </c>
      <c r="CI19" s="10">
        <v>0</v>
      </c>
      <c r="CJ19" s="10">
        <v>0</v>
      </c>
      <c r="CK19" s="10">
        <v>0</v>
      </c>
      <c r="CL19" s="10">
        <v>0</v>
      </c>
      <c r="CM19" s="10">
        <v>0</v>
      </c>
      <c r="CN19" s="10">
        <v>0</v>
      </c>
      <c r="CO19" s="100"/>
      <c r="CP19" s="149">
        <v>5764.5</v>
      </c>
      <c r="CQ19" s="149">
        <v>5748.75</v>
      </c>
      <c r="CR19" s="149">
        <v>5748.75</v>
      </c>
      <c r="CS19" s="149">
        <v>5748.75</v>
      </c>
      <c r="CT19" s="149">
        <v>5764.5</v>
      </c>
      <c r="CU19" s="149">
        <v>5748.75</v>
      </c>
      <c r="CV19" s="149">
        <v>5748.75</v>
      </c>
      <c r="CW19" s="149">
        <v>5748.75</v>
      </c>
      <c r="CX19" s="149">
        <v>5748.75</v>
      </c>
      <c r="CY19" s="149">
        <v>5748.75</v>
      </c>
      <c r="CZ19" s="100"/>
      <c r="DA19" s="10">
        <v>0</v>
      </c>
      <c r="DB19" s="10">
        <v>0</v>
      </c>
      <c r="DC19" s="10">
        <v>0</v>
      </c>
      <c r="DD19" s="10">
        <v>0</v>
      </c>
      <c r="DE19" s="10">
        <v>0</v>
      </c>
      <c r="DF19" s="10">
        <v>0</v>
      </c>
      <c r="DG19" s="10">
        <v>0</v>
      </c>
      <c r="DH19" s="10">
        <v>0</v>
      </c>
      <c r="DI19" s="10">
        <v>0</v>
      </c>
      <c r="DJ19" s="10">
        <v>0</v>
      </c>
      <c r="DK19" s="100"/>
      <c r="DL19" s="10">
        <v>38430</v>
      </c>
      <c r="DM19" s="10">
        <v>38325</v>
      </c>
      <c r="DN19" s="10">
        <v>38325</v>
      </c>
      <c r="DO19" s="10">
        <v>38325</v>
      </c>
      <c r="DP19" s="10">
        <v>38430</v>
      </c>
      <c r="DQ19" s="10">
        <v>38325</v>
      </c>
      <c r="DR19" s="10">
        <v>38325</v>
      </c>
      <c r="DS19" s="10">
        <v>38325</v>
      </c>
      <c r="DT19" s="10">
        <v>38325</v>
      </c>
      <c r="DU19" s="10">
        <v>38325</v>
      </c>
      <c r="DV19" s="100"/>
      <c r="DW19" s="10">
        <v>0</v>
      </c>
      <c r="DX19" s="10">
        <v>0</v>
      </c>
      <c r="DY19" s="10">
        <v>0</v>
      </c>
      <c r="DZ19" s="10">
        <v>0</v>
      </c>
      <c r="EA19" s="10">
        <v>0</v>
      </c>
      <c r="EB19" s="10">
        <v>0</v>
      </c>
      <c r="EC19" s="10">
        <v>0</v>
      </c>
      <c r="ED19" s="10">
        <v>0</v>
      </c>
      <c r="EE19" s="10">
        <v>0</v>
      </c>
      <c r="EF19" s="10">
        <v>0</v>
      </c>
    </row>
    <row r="20" spans="1:136" x14ac:dyDescent="0.3">
      <c r="D20" s="10" t="s">
        <v>2494</v>
      </c>
      <c r="E20" s="78">
        <v>52.773567</v>
      </c>
      <c r="F20" s="78">
        <v>0.37634400000000001</v>
      </c>
      <c r="G20" s="73" t="s">
        <v>478</v>
      </c>
      <c r="I20" s="111">
        <v>8843.2219650000025</v>
      </c>
      <c r="J20" s="73" t="s">
        <v>97</v>
      </c>
      <c r="K20" s="154">
        <v>23.962773588228924</v>
      </c>
      <c r="L20" s="73" t="s">
        <v>97</v>
      </c>
      <c r="M20" s="119" t="s">
        <v>93</v>
      </c>
      <c r="N20" s="143" t="s">
        <v>479</v>
      </c>
      <c r="O20" s="79" t="s">
        <v>93</v>
      </c>
      <c r="P20" s="119" t="s">
        <v>2477</v>
      </c>
      <c r="Q20" s="119" t="s">
        <v>2478</v>
      </c>
      <c r="R20" s="100"/>
      <c r="S20" s="119" t="s">
        <v>2489</v>
      </c>
      <c r="T20" s="119" t="s">
        <v>93</v>
      </c>
      <c r="U20" s="119" t="s">
        <v>93</v>
      </c>
      <c r="W20" s="73" t="s">
        <v>98</v>
      </c>
      <c r="X20" s="73" t="s">
        <v>93</v>
      </c>
      <c r="Y20" s="73" t="s">
        <v>98</v>
      </c>
      <c r="Z20" s="73" t="s">
        <v>93</v>
      </c>
      <c r="AB20" s="121" t="s">
        <v>2480</v>
      </c>
      <c r="AC20" s="121">
        <v>2027</v>
      </c>
      <c r="AD20" s="100"/>
      <c r="AE20" s="121"/>
      <c r="AF20" s="100"/>
      <c r="AG20" s="120" t="s">
        <v>2481</v>
      </c>
      <c r="AH20" s="119" t="s">
        <v>2481</v>
      </c>
      <c r="AI20" s="119">
        <v>100</v>
      </c>
      <c r="AJ20" s="136" t="s">
        <v>2482</v>
      </c>
      <c r="AK20" s="119"/>
      <c r="AL20" s="119"/>
      <c r="AM20" s="119">
        <v>0</v>
      </c>
      <c r="AN20" s="136"/>
      <c r="AO20" s="100"/>
      <c r="AP20" s="149">
        <v>234</v>
      </c>
      <c r="AQ20" s="149">
        <v>241.79999999999998</v>
      </c>
      <c r="AR20" s="149">
        <v>234</v>
      </c>
      <c r="AS20" s="149">
        <v>241.79999999999998</v>
      </c>
      <c r="AT20" s="149">
        <v>241.79999999999998</v>
      </c>
      <c r="AU20" s="149">
        <v>218.4</v>
      </c>
      <c r="AV20" s="149">
        <v>241.79999999999998</v>
      </c>
      <c r="AW20" s="149">
        <v>234</v>
      </c>
      <c r="AX20" s="149">
        <v>241.79999999999998</v>
      </c>
      <c r="AY20" s="149">
        <v>234</v>
      </c>
      <c r="AZ20" s="149">
        <v>241.79999999999998</v>
      </c>
      <c r="BA20" s="149">
        <v>241.79999999999998</v>
      </c>
      <c r="BB20" s="100"/>
      <c r="BC20" s="10">
        <v>0</v>
      </c>
      <c r="BD20" s="10">
        <v>0</v>
      </c>
      <c r="BE20" s="10">
        <v>0</v>
      </c>
      <c r="BF20" s="10">
        <v>0</v>
      </c>
      <c r="BG20" s="10">
        <v>0</v>
      </c>
      <c r="BH20" s="10">
        <v>0</v>
      </c>
      <c r="BI20" s="10">
        <v>0</v>
      </c>
      <c r="BJ20" s="10">
        <v>0</v>
      </c>
      <c r="BK20" s="10">
        <v>0</v>
      </c>
      <c r="BL20" s="10">
        <v>0</v>
      </c>
      <c r="BM20" s="10">
        <v>0</v>
      </c>
      <c r="BN20" s="10">
        <v>0</v>
      </c>
      <c r="BO20" s="100"/>
      <c r="BP20" s="10">
        <v>1560</v>
      </c>
      <c r="BQ20" s="10">
        <v>1612</v>
      </c>
      <c r="BR20" s="10">
        <v>1560</v>
      </c>
      <c r="BS20" s="10">
        <v>1612</v>
      </c>
      <c r="BT20" s="10">
        <v>1612</v>
      </c>
      <c r="BU20" s="10">
        <v>1456</v>
      </c>
      <c r="BV20" s="10">
        <v>1612</v>
      </c>
      <c r="BW20" s="10">
        <v>1560</v>
      </c>
      <c r="BX20" s="10">
        <v>1612</v>
      </c>
      <c r="BY20" s="10">
        <v>1560</v>
      </c>
      <c r="BZ20" s="10">
        <v>1612</v>
      </c>
      <c r="CA20" s="10">
        <v>1612</v>
      </c>
      <c r="CB20" s="100"/>
      <c r="CC20" s="10">
        <v>0</v>
      </c>
      <c r="CD20" s="10">
        <v>0</v>
      </c>
      <c r="CE20" s="10">
        <v>0</v>
      </c>
      <c r="CF20" s="10">
        <v>0</v>
      </c>
      <c r="CG20" s="10">
        <v>0</v>
      </c>
      <c r="CH20" s="10">
        <v>0</v>
      </c>
      <c r="CI20" s="10">
        <v>0</v>
      </c>
      <c r="CJ20" s="10">
        <v>0</v>
      </c>
      <c r="CK20" s="10">
        <v>0</v>
      </c>
      <c r="CL20" s="10">
        <v>0</v>
      </c>
      <c r="CM20" s="10">
        <v>0</v>
      </c>
      <c r="CN20" s="10">
        <v>0</v>
      </c>
      <c r="CO20" s="100"/>
      <c r="CP20" s="149">
        <v>2854.7999999999997</v>
      </c>
      <c r="CQ20" s="149">
        <v>2847</v>
      </c>
      <c r="CR20" s="149">
        <v>2847</v>
      </c>
      <c r="CS20" s="149">
        <v>2847</v>
      </c>
      <c r="CT20" s="149">
        <v>2854.7999999999997</v>
      </c>
      <c r="CU20" s="149">
        <v>2847</v>
      </c>
      <c r="CV20" s="149">
        <v>2847</v>
      </c>
      <c r="CW20" s="149">
        <v>2847</v>
      </c>
      <c r="CX20" s="149">
        <v>2847</v>
      </c>
      <c r="CY20" s="149">
        <v>2847</v>
      </c>
      <c r="CZ20" s="100"/>
      <c r="DA20" s="10">
        <v>0</v>
      </c>
      <c r="DB20" s="10">
        <v>0</v>
      </c>
      <c r="DC20" s="10">
        <v>0</v>
      </c>
      <c r="DD20" s="10">
        <v>0</v>
      </c>
      <c r="DE20" s="10">
        <v>0</v>
      </c>
      <c r="DF20" s="10">
        <v>0</v>
      </c>
      <c r="DG20" s="10">
        <v>0</v>
      </c>
      <c r="DH20" s="10">
        <v>0</v>
      </c>
      <c r="DI20" s="10">
        <v>0</v>
      </c>
      <c r="DJ20" s="10">
        <v>0</v>
      </c>
      <c r="DK20" s="100"/>
      <c r="DL20" s="10">
        <v>19032</v>
      </c>
      <c r="DM20" s="10">
        <v>18980</v>
      </c>
      <c r="DN20" s="10">
        <v>18980</v>
      </c>
      <c r="DO20" s="10">
        <v>18980</v>
      </c>
      <c r="DP20" s="10">
        <v>19032</v>
      </c>
      <c r="DQ20" s="10">
        <v>18980</v>
      </c>
      <c r="DR20" s="10">
        <v>18980</v>
      </c>
      <c r="DS20" s="10">
        <v>18980</v>
      </c>
      <c r="DT20" s="10">
        <v>18980</v>
      </c>
      <c r="DU20" s="10">
        <v>18980</v>
      </c>
      <c r="DV20" s="100"/>
      <c r="DW20" s="10">
        <v>0</v>
      </c>
      <c r="DX20" s="10">
        <v>0</v>
      </c>
      <c r="DY20" s="10">
        <v>0</v>
      </c>
      <c r="DZ20" s="10">
        <v>0</v>
      </c>
      <c r="EA20" s="10">
        <v>0</v>
      </c>
      <c r="EB20" s="10">
        <v>0</v>
      </c>
      <c r="EC20" s="10">
        <v>0</v>
      </c>
      <c r="ED20" s="10">
        <v>0</v>
      </c>
      <c r="EE20" s="10">
        <v>0</v>
      </c>
      <c r="EF20" s="10">
        <v>0</v>
      </c>
    </row>
    <row r="21" spans="1:136" x14ac:dyDescent="0.3">
      <c r="D21" s="10" t="s">
        <v>2495</v>
      </c>
      <c r="E21" s="78">
        <v>53.579492999999999</v>
      </c>
      <c r="F21" s="78">
        <v>-9.3811000000000005E-2</v>
      </c>
      <c r="G21" s="73" t="s">
        <v>387</v>
      </c>
      <c r="I21" s="111">
        <v>8112.9848249999923</v>
      </c>
      <c r="J21" s="73" t="s">
        <v>97</v>
      </c>
      <c r="K21" s="154">
        <v>23.958257759206191</v>
      </c>
      <c r="L21" s="73" t="s">
        <v>97</v>
      </c>
      <c r="M21" s="119" t="s">
        <v>93</v>
      </c>
      <c r="N21" s="143" t="s">
        <v>108</v>
      </c>
      <c r="O21" s="79" t="s">
        <v>93</v>
      </c>
      <c r="P21" s="119" t="s">
        <v>2477</v>
      </c>
      <c r="Q21" s="119" t="s">
        <v>2478</v>
      </c>
      <c r="R21" s="100"/>
      <c r="S21" s="119" t="s">
        <v>2489</v>
      </c>
      <c r="T21" s="119" t="s">
        <v>93</v>
      </c>
      <c r="U21" s="119" t="s">
        <v>93</v>
      </c>
      <c r="W21" s="73" t="s">
        <v>98</v>
      </c>
      <c r="X21" s="73" t="s">
        <v>93</v>
      </c>
      <c r="Y21" s="73" t="s">
        <v>98</v>
      </c>
      <c r="Z21" s="73" t="s">
        <v>93</v>
      </c>
      <c r="AB21" s="121" t="s">
        <v>2480</v>
      </c>
      <c r="AC21" s="121">
        <v>2033</v>
      </c>
      <c r="AD21" s="100"/>
      <c r="AE21" s="121" t="s">
        <v>2496</v>
      </c>
      <c r="AF21" s="100"/>
      <c r="AG21" s="120" t="s">
        <v>2481</v>
      </c>
      <c r="AH21" s="119" t="s">
        <v>2481</v>
      </c>
      <c r="AI21" s="119">
        <v>100</v>
      </c>
      <c r="AJ21" s="136" t="s">
        <v>2482</v>
      </c>
      <c r="AK21" s="119"/>
      <c r="AL21" s="119"/>
      <c r="AM21" s="119">
        <v>0</v>
      </c>
      <c r="AN21" s="136"/>
      <c r="AO21" s="100"/>
      <c r="AP21" s="149">
        <v>205.65</v>
      </c>
      <c r="AQ21" s="149">
        <v>212.505</v>
      </c>
      <c r="AR21" s="149">
        <v>205.65</v>
      </c>
      <c r="AS21" s="149">
        <v>212.505</v>
      </c>
      <c r="AT21" s="149">
        <v>212.505</v>
      </c>
      <c r="AU21" s="149">
        <v>191.94000000000003</v>
      </c>
      <c r="AV21" s="149">
        <v>212.505</v>
      </c>
      <c r="AW21" s="149">
        <v>205.65</v>
      </c>
      <c r="AX21" s="149">
        <v>212.505</v>
      </c>
      <c r="AY21" s="149">
        <v>205.65</v>
      </c>
      <c r="AZ21" s="149">
        <v>212.505</v>
      </c>
      <c r="BA21" s="149">
        <v>212.505</v>
      </c>
      <c r="BB21" s="100"/>
      <c r="BC21" s="10">
        <v>0</v>
      </c>
      <c r="BD21" s="10">
        <v>0</v>
      </c>
      <c r="BE21" s="10">
        <v>0</v>
      </c>
      <c r="BF21" s="10">
        <v>0</v>
      </c>
      <c r="BG21" s="10">
        <v>0</v>
      </c>
      <c r="BH21" s="10">
        <v>0</v>
      </c>
      <c r="BI21" s="10">
        <v>0</v>
      </c>
      <c r="BJ21" s="10">
        <v>0</v>
      </c>
      <c r="BK21" s="10">
        <v>0</v>
      </c>
      <c r="BL21" s="10">
        <v>0</v>
      </c>
      <c r="BM21" s="10">
        <v>0</v>
      </c>
      <c r="BN21" s="10">
        <v>0</v>
      </c>
      <c r="BO21" s="100"/>
      <c r="BP21" s="149">
        <v>1371</v>
      </c>
      <c r="BQ21" s="149">
        <v>1416.7</v>
      </c>
      <c r="BR21" s="149">
        <v>1371</v>
      </c>
      <c r="BS21" s="149">
        <v>1416.7</v>
      </c>
      <c r="BT21" s="149">
        <v>1416.7</v>
      </c>
      <c r="BU21" s="149">
        <v>1279.6000000000001</v>
      </c>
      <c r="BV21" s="149">
        <v>1416.7</v>
      </c>
      <c r="BW21" s="149">
        <v>1371</v>
      </c>
      <c r="BX21" s="149">
        <v>1416.7</v>
      </c>
      <c r="BY21" s="149">
        <v>1371</v>
      </c>
      <c r="BZ21" s="149">
        <v>1416.7</v>
      </c>
      <c r="CA21" s="149">
        <v>1416.7</v>
      </c>
      <c r="CB21" s="100"/>
      <c r="CC21" s="10">
        <v>0</v>
      </c>
      <c r="CD21" s="10">
        <v>0</v>
      </c>
      <c r="CE21" s="10">
        <v>0</v>
      </c>
      <c r="CF21" s="10">
        <v>0</v>
      </c>
      <c r="CG21" s="10">
        <v>0</v>
      </c>
      <c r="CH21" s="10">
        <v>0</v>
      </c>
      <c r="CI21" s="10">
        <v>0</v>
      </c>
      <c r="CJ21" s="10">
        <v>0</v>
      </c>
      <c r="CK21" s="10">
        <v>0</v>
      </c>
      <c r="CL21" s="10">
        <v>0</v>
      </c>
      <c r="CM21" s="10">
        <v>0</v>
      </c>
      <c r="CN21" s="10">
        <v>0</v>
      </c>
      <c r="CO21" s="100"/>
      <c r="CP21" s="149">
        <v>2508.9299999999998</v>
      </c>
      <c r="CQ21" s="149">
        <v>2502.0749999999998</v>
      </c>
      <c r="CR21" s="149">
        <v>2502.0749999999998</v>
      </c>
      <c r="CS21" s="149">
        <v>2502.0749999999998</v>
      </c>
      <c r="CT21" s="149">
        <v>2508.9299999999998</v>
      </c>
      <c r="CU21" s="149">
        <v>2502.0749999999998</v>
      </c>
      <c r="CV21" s="149">
        <v>2502.0749999999998</v>
      </c>
      <c r="CW21" s="149">
        <v>2502.0749999999998</v>
      </c>
      <c r="CX21" s="149">
        <v>2502.0749999999998</v>
      </c>
      <c r="CY21" s="149">
        <v>2502.0749999999998</v>
      </c>
      <c r="CZ21" s="100"/>
      <c r="DA21" s="10">
        <v>0</v>
      </c>
      <c r="DB21" s="10">
        <v>0</v>
      </c>
      <c r="DC21" s="10">
        <v>0</v>
      </c>
      <c r="DD21" s="10">
        <v>0</v>
      </c>
      <c r="DE21" s="10">
        <v>0</v>
      </c>
      <c r="DF21" s="10">
        <v>0</v>
      </c>
      <c r="DG21" s="10">
        <v>0</v>
      </c>
      <c r="DH21" s="10">
        <v>0</v>
      </c>
      <c r="DI21" s="10">
        <v>0</v>
      </c>
      <c r="DJ21" s="10">
        <v>0</v>
      </c>
      <c r="DK21" s="100"/>
      <c r="DL21" s="149">
        <v>16726.2</v>
      </c>
      <c r="DM21" s="149">
        <v>16680.5</v>
      </c>
      <c r="DN21" s="149">
        <v>16680.5</v>
      </c>
      <c r="DO21" s="149">
        <v>16680.5</v>
      </c>
      <c r="DP21" s="149">
        <v>16726.2</v>
      </c>
      <c r="DQ21" s="149">
        <v>16680.5</v>
      </c>
      <c r="DR21" s="149">
        <v>16680.5</v>
      </c>
      <c r="DS21" s="149">
        <v>16680.5</v>
      </c>
      <c r="DT21" s="149">
        <v>16680.5</v>
      </c>
      <c r="DU21" s="149">
        <v>16680.5</v>
      </c>
      <c r="DV21" s="100"/>
      <c r="DW21" s="10">
        <v>0</v>
      </c>
      <c r="DX21" s="10">
        <v>0</v>
      </c>
      <c r="DY21" s="10">
        <v>0</v>
      </c>
      <c r="DZ21" s="10">
        <v>0</v>
      </c>
      <c r="EA21" s="10">
        <v>0</v>
      </c>
      <c r="EB21" s="10">
        <v>0</v>
      </c>
      <c r="EC21" s="10">
        <v>0</v>
      </c>
      <c r="ED21" s="10">
        <v>0</v>
      </c>
      <c r="EE21" s="10">
        <v>0</v>
      </c>
      <c r="EF21" s="10">
        <v>0</v>
      </c>
    </row>
    <row r="22" spans="1:136" x14ac:dyDescent="0.3">
      <c r="D22" s="10" t="s">
        <v>2497</v>
      </c>
      <c r="E22" s="78">
        <v>52.618133999999998</v>
      </c>
      <c r="F22" s="78">
        <v>1.3651</v>
      </c>
      <c r="G22" s="73" t="s">
        <v>774</v>
      </c>
      <c r="I22" s="111">
        <v>6229.4821999999995</v>
      </c>
      <c r="J22" s="73" t="s">
        <v>97</v>
      </c>
      <c r="K22" s="154">
        <v>25.893599634217306</v>
      </c>
      <c r="L22" s="73" t="s">
        <v>97</v>
      </c>
      <c r="M22" s="119" t="s">
        <v>93</v>
      </c>
      <c r="N22" s="143" t="s">
        <v>108</v>
      </c>
      <c r="O22" s="79" t="s">
        <v>93</v>
      </c>
      <c r="P22" s="119" t="s">
        <v>2477</v>
      </c>
      <c r="Q22" s="119" t="s">
        <v>2478</v>
      </c>
      <c r="R22" s="100"/>
      <c r="S22" s="119" t="s">
        <v>2489</v>
      </c>
      <c r="T22" s="119" t="s">
        <v>93</v>
      </c>
      <c r="U22" s="119" t="s">
        <v>93</v>
      </c>
      <c r="W22" s="73" t="s">
        <v>98</v>
      </c>
      <c r="X22" s="73" t="s">
        <v>93</v>
      </c>
      <c r="Y22" s="73" t="s">
        <v>98</v>
      </c>
      <c r="Z22" s="73" t="s">
        <v>93</v>
      </c>
      <c r="AB22" s="121" t="s">
        <v>2480</v>
      </c>
      <c r="AC22" s="121">
        <v>2034</v>
      </c>
      <c r="AD22" s="100"/>
      <c r="AE22" s="121" t="s">
        <v>2491</v>
      </c>
      <c r="AF22" s="100"/>
      <c r="AG22" s="120" t="s">
        <v>2481</v>
      </c>
      <c r="AH22" s="119" t="s">
        <v>2481</v>
      </c>
      <c r="AI22" s="119">
        <v>100</v>
      </c>
      <c r="AJ22" s="136" t="s">
        <v>2482</v>
      </c>
      <c r="AK22" s="119"/>
      <c r="AL22" s="119"/>
      <c r="AM22" s="119">
        <v>0</v>
      </c>
      <c r="AN22" s="136"/>
      <c r="AO22" s="100"/>
      <c r="AP22" s="149">
        <v>127.125</v>
      </c>
      <c r="AQ22" s="149">
        <v>262.72499999999997</v>
      </c>
      <c r="AR22" s="149">
        <v>254.25</v>
      </c>
      <c r="AS22" s="149">
        <v>262.72499999999997</v>
      </c>
      <c r="AT22" s="149">
        <v>262.72499999999997</v>
      </c>
      <c r="AU22" s="149">
        <v>237.29999999999998</v>
      </c>
      <c r="AV22" s="149">
        <v>262.72499999999997</v>
      </c>
      <c r="AW22" s="149">
        <v>254.25</v>
      </c>
      <c r="AX22" s="149">
        <v>262.72499999999997</v>
      </c>
      <c r="AY22" s="149">
        <v>254.25</v>
      </c>
      <c r="AZ22" s="149">
        <v>262.72499999999997</v>
      </c>
      <c r="BA22" s="149">
        <v>131.36249999999998</v>
      </c>
      <c r="BB22" s="100"/>
      <c r="BC22" s="10">
        <v>0</v>
      </c>
      <c r="BD22" s="10">
        <v>0</v>
      </c>
      <c r="BE22" s="10">
        <v>0</v>
      </c>
      <c r="BF22" s="10">
        <v>0</v>
      </c>
      <c r="BG22" s="10">
        <v>0</v>
      </c>
      <c r="BH22" s="10">
        <v>0</v>
      </c>
      <c r="BI22" s="10">
        <v>0</v>
      </c>
      <c r="BJ22" s="10">
        <v>0</v>
      </c>
      <c r="BK22" s="10">
        <v>0</v>
      </c>
      <c r="BL22" s="10">
        <v>0</v>
      </c>
      <c r="BM22" s="10">
        <v>0</v>
      </c>
      <c r="BN22" s="10">
        <v>0</v>
      </c>
      <c r="BO22" s="100"/>
      <c r="BP22" s="149">
        <v>847.5</v>
      </c>
      <c r="BQ22" s="149">
        <v>1751.5</v>
      </c>
      <c r="BR22" s="149">
        <v>1695</v>
      </c>
      <c r="BS22" s="149">
        <v>1751.5</v>
      </c>
      <c r="BT22" s="149">
        <v>1751.5</v>
      </c>
      <c r="BU22" s="149">
        <v>1582</v>
      </c>
      <c r="BV22" s="149">
        <v>1751.5</v>
      </c>
      <c r="BW22" s="149">
        <v>1695</v>
      </c>
      <c r="BX22" s="149">
        <v>1751.5</v>
      </c>
      <c r="BY22" s="149">
        <v>1695</v>
      </c>
      <c r="BZ22" s="149">
        <v>1751.5</v>
      </c>
      <c r="CA22" s="149">
        <v>875.75</v>
      </c>
      <c r="CB22" s="100"/>
      <c r="CC22" s="10">
        <v>0</v>
      </c>
      <c r="CD22" s="10">
        <v>0</v>
      </c>
      <c r="CE22" s="10">
        <v>0</v>
      </c>
      <c r="CF22" s="10">
        <v>0</v>
      </c>
      <c r="CG22" s="10">
        <v>0</v>
      </c>
      <c r="CH22" s="10">
        <v>0</v>
      </c>
      <c r="CI22" s="10">
        <v>0</v>
      </c>
      <c r="CJ22" s="10">
        <v>0</v>
      </c>
      <c r="CK22" s="10">
        <v>0</v>
      </c>
      <c r="CL22" s="10">
        <v>0</v>
      </c>
      <c r="CM22" s="10">
        <v>0</v>
      </c>
      <c r="CN22" s="10">
        <v>0</v>
      </c>
      <c r="CO22" s="100"/>
      <c r="CP22" s="149">
        <v>3093.375</v>
      </c>
      <c r="CQ22" s="149">
        <v>3101.85</v>
      </c>
      <c r="CR22" s="149">
        <v>3322.6406249999995</v>
      </c>
      <c r="CS22" s="149">
        <v>3832.5</v>
      </c>
      <c r="CT22" s="149">
        <v>3843</v>
      </c>
      <c r="CU22" s="149">
        <v>3832.5</v>
      </c>
      <c r="CV22" s="149">
        <v>3832.5</v>
      </c>
      <c r="CW22" s="149">
        <v>3832.5</v>
      </c>
      <c r="CX22" s="149">
        <v>3843</v>
      </c>
      <c r="CY22" s="149">
        <v>3832.5</v>
      </c>
      <c r="CZ22" s="100"/>
      <c r="DA22" s="10">
        <v>0</v>
      </c>
      <c r="DB22" s="10">
        <v>0</v>
      </c>
      <c r="DC22" s="10">
        <v>0</v>
      </c>
      <c r="DD22" s="10">
        <v>0</v>
      </c>
      <c r="DE22" s="10">
        <v>0</v>
      </c>
      <c r="DF22" s="10">
        <v>0</v>
      </c>
      <c r="DG22" s="10">
        <v>0</v>
      </c>
      <c r="DH22" s="10">
        <v>0</v>
      </c>
      <c r="DI22" s="10">
        <v>0</v>
      </c>
      <c r="DJ22" s="10">
        <v>0</v>
      </c>
      <c r="DK22" s="100"/>
      <c r="DL22" s="149">
        <v>20622.5</v>
      </c>
      <c r="DM22" s="149">
        <v>20679</v>
      </c>
      <c r="DN22" s="149">
        <v>22150.937499999996</v>
      </c>
      <c r="DO22" s="149">
        <v>25550</v>
      </c>
      <c r="DP22" s="149">
        <v>25620</v>
      </c>
      <c r="DQ22" s="149">
        <v>25550</v>
      </c>
      <c r="DR22" s="149">
        <v>25550</v>
      </c>
      <c r="DS22" s="149">
        <v>25550</v>
      </c>
      <c r="DT22" s="149">
        <v>25620</v>
      </c>
      <c r="DU22" s="149">
        <v>25550</v>
      </c>
      <c r="DV22" s="100"/>
      <c r="DW22" s="10">
        <v>0</v>
      </c>
      <c r="DX22" s="10">
        <v>0</v>
      </c>
      <c r="DY22" s="10">
        <v>0</v>
      </c>
      <c r="DZ22" s="10">
        <v>0</v>
      </c>
      <c r="EA22" s="10">
        <v>0</v>
      </c>
      <c r="EB22" s="10">
        <v>0</v>
      </c>
      <c r="EC22" s="10">
        <v>0</v>
      </c>
      <c r="ED22" s="10">
        <v>0</v>
      </c>
      <c r="EE22" s="10">
        <v>0</v>
      </c>
      <c r="EF22" s="10">
        <v>0</v>
      </c>
    </row>
    <row r="23" spans="1:136" x14ac:dyDescent="0.3">
      <c r="D23" s="10" t="s">
        <v>2498</v>
      </c>
      <c r="E23" s="78">
        <v>52.949832999999998</v>
      </c>
      <c r="F23" s="78">
        <v>1.4439E-2</v>
      </c>
      <c r="G23" s="73" t="s">
        <v>2499</v>
      </c>
      <c r="I23" s="111">
        <v>2492.6650000000009</v>
      </c>
      <c r="J23" s="119" t="s">
        <v>97</v>
      </c>
      <c r="K23" s="154">
        <v>31.100000000000012</v>
      </c>
      <c r="L23" s="73" t="s">
        <v>97</v>
      </c>
      <c r="M23" s="119" t="s">
        <v>93</v>
      </c>
      <c r="N23" s="143" t="s">
        <v>173</v>
      </c>
      <c r="O23" s="79" t="s">
        <v>93</v>
      </c>
      <c r="P23" s="119" t="s">
        <v>2477</v>
      </c>
      <c r="Q23" s="119" t="s">
        <v>2500</v>
      </c>
      <c r="S23" s="119" t="s">
        <v>2501</v>
      </c>
      <c r="T23" s="119" t="s">
        <v>93</v>
      </c>
      <c r="U23" s="119" t="s">
        <v>93</v>
      </c>
      <c r="W23" s="73" t="s">
        <v>98</v>
      </c>
      <c r="X23" s="73" t="s">
        <v>93</v>
      </c>
      <c r="Y23" s="73" t="s">
        <v>98</v>
      </c>
      <c r="Z23" s="73" t="s">
        <v>93</v>
      </c>
      <c r="AB23" s="121" t="s">
        <v>2502</v>
      </c>
      <c r="AC23" s="10"/>
      <c r="AE23" s="121" t="s">
        <v>2503</v>
      </c>
      <c r="AG23" s="120" t="s">
        <v>2481</v>
      </c>
      <c r="AH23" s="119" t="s">
        <v>2481</v>
      </c>
      <c r="AI23" s="119">
        <v>100</v>
      </c>
      <c r="AJ23" s="136" t="s">
        <v>2482</v>
      </c>
      <c r="AK23" s="119"/>
      <c r="AL23" s="119"/>
      <c r="AM23" s="119">
        <v>0</v>
      </c>
      <c r="AN23" s="136"/>
      <c r="AP23" s="10">
        <v>0</v>
      </c>
      <c r="AQ23" s="10">
        <v>0</v>
      </c>
      <c r="AR23" s="10">
        <v>0</v>
      </c>
      <c r="AS23" s="10">
        <v>0</v>
      </c>
      <c r="AT23" s="10">
        <v>0</v>
      </c>
      <c r="AU23" s="10">
        <v>0</v>
      </c>
      <c r="AV23" s="10">
        <v>0</v>
      </c>
      <c r="AW23" s="10">
        <v>0</v>
      </c>
      <c r="AX23" s="10">
        <v>0</v>
      </c>
      <c r="AY23" s="10">
        <v>0</v>
      </c>
      <c r="AZ23" s="10">
        <v>0</v>
      </c>
      <c r="BA23" s="10">
        <v>0</v>
      </c>
      <c r="BC23" s="10">
        <v>0</v>
      </c>
      <c r="BD23" s="10">
        <v>0</v>
      </c>
      <c r="BE23" s="10">
        <v>0</v>
      </c>
      <c r="BF23" s="10">
        <v>0</v>
      </c>
      <c r="BG23" s="10">
        <v>0</v>
      </c>
      <c r="BH23" s="10">
        <v>0</v>
      </c>
      <c r="BI23" s="10">
        <v>0</v>
      </c>
      <c r="BJ23" s="10">
        <v>0</v>
      </c>
      <c r="BK23" s="10">
        <v>0</v>
      </c>
      <c r="BL23" s="10">
        <v>0</v>
      </c>
      <c r="BM23" s="10">
        <v>0</v>
      </c>
      <c r="BN23" s="10">
        <v>0</v>
      </c>
      <c r="BP23" s="10">
        <v>0</v>
      </c>
      <c r="BQ23" s="10">
        <v>0</v>
      </c>
      <c r="BR23" s="10">
        <v>0</v>
      </c>
      <c r="BS23" s="10">
        <v>0</v>
      </c>
      <c r="BT23" s="10">
        <v>0</v>
      </c>
      <c r="BU23" s="10">
        <v>0</v>
      </c>
      <c r="BV23" s="10">
        <v>0</v>
      </c>
      <c r="BW23" s="10">
        <v>0</v>
      </c>
      <c r="BX23" s="10">
        <v>0</v>
      </c>
      <c r="BY23" s="10">
        <v>0</v>
      </c>
      <c r="BZ23" s="10">
        <v>0</v>
      </c>
      <c r="CA23" s="10">
        <v>0</v>
      </c>
      <c r="CC23" s="10">
        <v>0</v>
      </c>
      <c r="CD23" s="10">
        <v>0</v>
      </c>
      <c r="CE23" s="10">
        <v>0</v>
      </c>
      <c r="CF23" s="10">
        <v>0</v>
      </c>
      <c r="CG23" s="10">
        <v>0</v>
      </c>
      <c r="CH23" s="10">
        <v>0</v>
      </c>
      <c r="CI23" s="10">
        <v>0</v>
      </c>
      <c r="CJ23" s="10">
        <v>0</v>
      </c>
      <c r="CK23" s="10">
        <v>0</v>
      </c>
      <c r="CL23" s="10">
        <v>0</v>
      </c>
      <c r="CM23" s="10">
        <v>0</v>
      </c>
      <c r="CN23" s="10">
        <v>0</v>
      </c>
      <c r="CP23" s="10">
        <v>0</v>
      </c>
      <c r="CQ23" s="10">
        <v>0</v>
      </c>
      <c r="CR23" s="10">
        <v>0</v>
      </c>
      <c r="CS23" s="10">
        <v>0</v>
      </c>
      <c r="CT23" s="10">
        <v>0</v>
      </c>
      <c r="CU23" s="10">
        <v>0</v>
      </c>
      <c r="CV23" s="10">
        <v>0</v>
      </c>
      <c r="CW23" s="10">
        <v>0</v>
      </c>
      <c r="CX23" s="10">
        <v>0</v>
      </c>
      <c r="CY23" s="10">
        <v>0</v>
      </c>
      <c r="CZ23" s="100"/>
      <c r="DA23" s="10">
        <v>0</v>
      </c>
      <c r="DB23" s="10">
        <v>0</v>
      </c>
      <c r="DC23" s="10">
        <v>0</v>
      </c>
      <c r="DD23" s="10">
        <v>0</v>
      </c>
      <c r="DE23" s="10">
        <v>0</v>
      </c>
      <c r="DF23" s="10">
        <v>0</v>
      </c>
      <c r="DG23" s="10">
        <v>0</v>
      </c>
      <c r="DH23" s="10">
        <v>0</v>
      </c>
      <c r="DI23" s="10">
        <v>0</v>
      </c>
      <c r="DJ23" s="10">
        <v>0</v>
      </c>
      <c r="DK23" s="100"/>
      <c r="DL23" s="10">
        <v>0</v>
      </c>
      <c r="DM23" s="10">
        <v>0</v>
      </c>
      <c r="DN23" s="10">
        <v>0</v>
      </c>
      <c r="DO23" s="10">
        <v>0</v>
      </c>
      <c r="DP23" s="10">
        <v>0</v>
      </c>
      <c r="DQ23" s="10">
        <v>0</v>
      </c>
      <c r="DR23" s="10">
        <v>0</v>
      </c>
      <c r="DS23" s="10">
        <v>0</v>
      </c>
      <c r="DT23" s="10">
        <v>0</v>
      </c>
      <c r="DU23" s="10">
        <v>0</v>
      </c>
      <c r="DV23" s="100"/>
      <c r="DW23" s="10">
        <v>0</v>
      </c>
      <c r="DX23" s="10">
        <v>0</v>
      </c>
      <c r="DY23" s="10">
        <v>0</v>
      </c>
      <c r="DZ23" s="10">
        <v>0</v>
      </c>
      <c r="EA23" s="10">
        <v>0</v>
      </c>
      <c r="EB23" s="10">
        <v>0</v>
      </c>
      <c r="EC23" s="10">
        <v>0</v>
      </c>
      <c r="ED23" s="10">
        <v>0</v>
      </c>
      <c r="EE23" s="10">
        <v>0</v>
      </c>
      <c r="EF23" s="10">
        <v>0</v>
      </c>
    </row>
    <row r="24" spans="1:136" x14ac:dyDescent="0.3">
      <c r="D24" s="10" t="s">
        <v>2452</v>
      </c>
      <c r="E24" s="78">
        <v>52.570953000000003</v>
      </c>
      <c r="F24" s="78">
        <v>0.12246314</v>
      </c>
      <c r="G24" s="73" t="s">
        <v>2504</v>
      </c>
      <c r="I24" s="111">
        <v>0</v>
      </c>
      <c r="J24" s="119" t="s">
        <v>97</v>
      </c>
      <c r="K24" s="154">
        <v>34.17</v>
      </c>
      <c r="L24" s="73" t="s">
        <v>97</v>
      </c>
      <c r="M24" s="119" t="s">
        <v>98</v>
      </c>
      <c r="N24" s="143" t="s">
        <v>108</v>
      </c>
      <c r="O24" s="79" t="s">
        <v>93</v>
      </c>
      <c r="P24" s="119" t="s">
        <v>2477</v>
      </c>
      <c r="Q24" s="119" t="s">
        <v>2500</v>
      </c>
      <c r="R24" s="100"/>
      <c r="S24" s="119" t="s">
        <v>2501</v>
      </c>
      <c r="T24" s="119" t="s">
        <v>93</v>
      </c>
      <c r="U24" s="119" t="s">
        <v>93</v>
      </c>
      <c r="W24" s="73" t="s">
        <v>98</v>
      </c>
      <c r="X24" s="73" t="s">
        <v>93</v>
      </c>
      <c r="Y24" s="73" t="s">
        <v>98</v>
      </c>
      <c r="Z24" s="73" t="s">
        <v>93</v>
      </c>
      <c r="AB24" s="121" t="s">
        <v>2502</v>
      </c>
      <c r="AC24" s="112"/>
      <c r="AD24" s="100"/>
      <c r="AE24" s="121" t="s">
        <v>2505</v>
      </c>
      <c r="AF24" s="100"/>
      <c r="AG24" s="120" t="s">
        <v>2481</v>
      </c>
      <c r="AH24" s="119" t="s">
        <v>2481</v>
      </c>
      <c r="AI24" s="119">
        <v>100</v>
      </c>
      <c r="AJ24" s="136" t="s">
        <v>2482</v>
      </c>
      <c r="AK24" s="119"/>
      <c r="AL24" s="119"/>
      <c r="AM24" s="119">
        <v>0</v>
      </c>
      <c r="AN24" s="136"/>
      <c r="AO24" s="100"/>
      <c r="AP24" s="10">
        <v>0</v>
      </c>
      <c r="AQ24" s="10">
        <v>0</v>
      </c>
      <c r="AR24" s="10">
        <v>0</v>
      </c>
      <c r="AS24" s="10">
        <v>0</v>
      </c>
      <c r="AT24" s="10">
        <v>0</v>
      </c>
      <c r="AU24" s="10">
        <v>0</v>
      </c>
      <c r="AV24" s="10">
        <v>0</v>
      </c>
      <c r="AW24" s="10">
        <v>0</v>
      </c>
      <c r="AX24" s="10">
        <v>0</v>
      </c>
      <c r="AY24" s="10">
        <v>0</v>
      </c>
      <c r="AZ24" s="10">
        <v>0</v>
      </c>
      <c r="BA24" s="10">
        <v>0</v>
      </c>
      <c r="BB24" s="100"/>
      <c r="BC24" s="10">
        <v>0</v>
      </c>
      <c r="BD24" s="10">
        <v>0</v>
      </c>
      <c r="BE24" s="10">
        <v>0</v>
      </c>
      <c r="BF24" s="10">
        <v>0</v>
      </c>
      <c r="BG24" s="10">
        <v>0</v>
      </c>
      <c r="BH24" s="10">
        <v>0</v>
      </c>
      <c r="BI24" s="10">
        <v>0</v>
      </c>
      <c r="BJ24" s="10">
        <v>0</v>
      </c>
      <c r="BK24" s="10">
        <v>0</v>
      </c>
      <c r="BL24" s="10">
        <v>0</v>
      </c>
      <c r="BM24" s="10">
        <v>0</v>
      </c>
      <c r="BN24" s="10">
        <v>0</v>
      </c>
      <c r="BO24" s="100"/>
      <c r="BP24" s="10">
        <v>0</v>
      </c>
      <c r="BQ24" s="10">
        <v>0</v>
      </c>
      <c r="BR24" s="10">
        <v>0</v>
      </c>
      <c r="BS24" s="10">
        <v>0</v>
      </c>
      <c r="BT24" s="10">
        <v>0</v>
      </c>
      <c r="BU24" s="10">
        <v>0</v>
      </c>
      <c r="BV24" s="10">
        <v>0</v>
      </c>
      <c r="BW24" s="10">
        <v>0</v>
      </c>
      <c r="BX24" s="10">
        <v>0</v>
      </c>
      <c r="BY24" s="10">
        <v>0</v>
      </c>
      <c r="BZ24" s="10">
        <v>0</v>
      </c>
      <c r="CA24" s="10">
        <v>0</v>
      </c>
      <c r="CB24" s="100"/>
      <c r="CC24" s="10">
        <v>0</v>
      </c>
      <c r="CD24" s="10">
        <v>0</v>
      </c>
      <c r="CE24" s="10">
        <v>0</v>
      </c>
      <c r="CF24" s="10">
        <v>0</v>
      </c>
      <c r="CG24" s="10">
        <v>0</v>
      </c>
      <c r="CH24" s="10">
        <v>0</v>
      </c>
      <c r="CI24" s="10">
        <v>0</v>
      </c>
      <c r="CJ24" s="10">
        <v>0</v>
      </c>
      <c r="CK24" s="10">
        <v>0</v>
      </c>
      <c r="CL24" s="10">
        <v>0</v>
      </c>
      <c r="CM24" s="10">
        <v>0</v>
      </c>
      <c r="CN24" s="10">
        <v>0</v>
      </c>
      <c r="CO24" s="100"/>
      <c r="CP24" s="10">
        <v>0</v>
      </c>
      <c r="CQ24" s="10">
        <v>0</v>
      </c>
      <c r="CR24" s="10">
        <v>0</v>
      </c>
      <c r="CS24" s="10">
        <v>0</v>
      </c>
      <c r="CT24" s="10">
        <v>0</v>
      </c>
      <c r="CU24" s="10">
        <v>0</v>
      </c>
      <c r="CV24" s="10">
        <v>0</v>
      </c>
      <c r="CW24" s="10">
        <v>0</v>
      </c>
      <c r="CX24" s="10">
        <v>0</v>
      </c>
      <c r="CY24" s="10">
        <v>0</v>
      </c>
      <c r="CZ24" s="100"/>
      <c r="DA24" s="10">
        <v>0</v>
      </c>
      <c r="DB24" s="10">
        <v>0</v>
      </c>
      <c r="DC24" s="10">
        <v>0</v>
      </c>
      <c r="DD24" s="10">
        <v>0</v>
      </c>
      <c r="DE24" s="10">
        <v>0</v>
      </c>
      <c r="DF24" s="10">
        <v>0</v>
      </c>
      <c r="DG24" s="10">
        <v>0</v>
      </c>
      <c r="DH24" s="10">
        <v>0</v>
      </c>
      <c r="DI24" s="10">
        <v>0</v>
      </c>
      <c r="DJ24" s="10">
        <v>0</v>
      </c>
      <c r="DK24" s="100"/>
      <c r="DL24" s="10">
        <v>0</v>
      </c>
      <c r="DM24" s="10">
        <v>0</v>
      </c>
      <c r="DN24" s="10">
        <v>0</v>
      </c>
      <c r="DO24" s="10">
        <v>0</v>
      </c>
      <c r="DP24" s="10">
        <v>0</v>
      </c>
      <c r="DQ24" s="10">
        <v>0</v>
      </c>
      <c r="DR24" s="10">
        <v>0</v>
      </c>
      <c r="DS24" s="10">
        <v>0</v>
      </c>
      <c r="DT24" s="10">
        <v>0</v>
      </c>
      <c r="DU24" s="10">
        <v>0</v>
      </c>
      <c r="DV24" s="100"/>
      <c r="DW24" s="10">
        <v>0</v>
      </c>
      <c r="DX24" s="10">
        <v>0</v>
      </c>
      <c r="DY24" s="10">
        <v>0</v>
      </c>
      <c r="DZ24" s="10">
        <v>0</v>
      </c>
      <c r="EA24" s="10">
        <v>0</v>
      </c>
      <c r="EB24" s="10">
        <v>0</v>
      </c>
      <c r="EC24" s="10">
        <v>0</v>
      </c>
      <c r="ED24" s="10">
        <v>0</v>
      </c>
      <c r="EE24" s="10">
        <v>0</v>
      </c>
      <c r="EF24" s="10">
        <v>0</v>
      </c>
    </row>
    <row r="25" spans="1:136" x14ac:dyDescent="0.3">
      <c r="D25" s="10" t="s">
        <v>2497</v>
      </c>
      <c r="E25" s="78">
        <v>52.618133999999998</v>
      </c>
      <c r="F25" s="78">
        <v>1.3651</v>
      </c>
      <c r="G25" s="73" t="s">
        <v>774</v>
      </c>
      <c r="I25" s="111">
        <v>3237.4290000000005</v>
      </c>
      <c r="J25" s="73" t="s">
        <v>97</v>
      </c>
      <c r="K25" s="154">
        <v>32.300000000000004</v>
      </c>
      <c r="L25" s="73" t="s">
        <v>97</v>
      </c>
      <c r="M25" s="119" t="s">
        <v>98</v>
      </c>
      <c r="N25" s="143" t="s">
        <v>108</v>
      </c>
      <c r="O25" s="79" t="s">
        <v>93</v>
      </c>
      <c r="P25" s="119" t="s">
        <v>2477</v>
      </c>
      <c r="Q25" s="119" t="s">
        <v>2500</v>
      </c>
      <c r="S25" s="119" t="s">
        <v>2501</v>
      </c>
      <c r="T25" s="119" t="s">
        <v>93</v>
      </c>
      <c r="U25" s="119" t="s">
        <v>93</v>
      </c>
      <c r="W25" s="73" t="s">
        <v>98</v>
      </c>
      <c r="X25" s="73" t="s">
        <v>93</v>
      </c>
      <c r="Y25" s="73" t="s">
        <v>98</v>
      </c>
      <c r="Z25" s="73" t="s">
        <v>93</v>
      </c>
      <c r="AB25" s="121" t="s">
        <v>2502</v>
      </c>
      <c r="AC25" s="10"/>
      <c r="AE25" s="121" t="s">
        <v>2506</v>
      </c>
      <c r="AG25" s="120" t="s">
        <v>2481</v>
      </c>
      <c r="AH25" s="119" t="s">
        <v>2481</v>
      </c>
      <c r="AI25" s="119">
        <v>100</v>
      </c>
      <c r="AJ25" s="136" t="s">
        <v>2482</v>
      </c>
      <c r="AK25" s="119"/>
      <c r="AL25" s="119"/>
      <c r="AM25" s="119">
        <v>0</v>
      </c>
      <c r="AN25" s="136"/>
      <c r="AP25" s="10">
        <v>0</v>
      </c>
      <c r="AQ25" s="10">
        <v>0</v>
      </c>
      <c r="AR25" s="10">
        <v>0</v>
      </c>
      <c r="AS25" s="10">
        <v>0</v>
      </c>
      <c r="AT25" s="10">
        <v>0</v>
      </c>
      <c r="AU25" s="10">
        <v>0</v>
      </c>
      <c r="AV25" s="10">
        <v>0</v>
      </c>
      <c r="AW25" s="10">
        <v>0</v>
      </c>
      <c r="AX25" s="10">
        <v>0</v>
      </c>
      <c r="AY25" s="10">
        <v>0</v>
      </c>
      <c r="AZ25" s="10">
        <v>0</v>
      </c>
      <c r="BA25" s="10">
        <v>0</v>
      </c>
      <c r="BC25" s="10">
        <v>0</v>
      </c>
      <c r="BD25" s="10">
        <v>0</v>
      </c>
      <c r="BE25" s="10">
        <v>0</v>
      </c>
      <c r="BF25" s="10">
        <v>0</v>
      </c>
      <c r="BG25" s="10">
        <v>0</v>
      </c>
      <c r="BH25" s="10">
        <v>0</v>
      </c>
      <c r="BI25" s="10">
        <v>0</v>
      </c>
      <c r="BJ25" s="10">
        <v>0</v>
      </c>
      <c r="BK25" s="10">
        <v>0</v>
      </c>
      <c r="BL25" s="10">
        <v>0</v>
      </c>
      <c r="BM25" s="10">
        <v>0</v>
      </c>
      <c r="BN25" s="10">
        <v>0</v>
      </c>
      <c r="BP25" s="10">
        <v>0</v>
      </c>
      <c r="BQ25" s="10">
        <v>0</v>
      </c>
      <c r="BR25" s="10">
        <v>0</v>
      </c>
      <c r="BS25" s="10">
        <v>0</v>
      </c>
      <c r="BT25" s="10">
        <v>0</v>
      </c>
      <c r="BU25" s="10">
        <v>0</v>
      </c>
      <c r="BV25" s="10">
        <v>0</v>
      </c>
      <c r="BW25" s="10">
        <v>0</v>
      </c>
      <c r="BX25" s="10">
        <v>0</v>
      </c>
      <c r="BY25" s="10">
        <v>0</v>
      </c>
      <c r="BZ25" s="10">
        <v>0</v>
      </c>
      <c r="CA25" s="10">
        <v>0</v>
      </c>
      <c r="CC25" s="10">
        <v>0</v>
      </c>
      <c r="CD25" s="10">
        <v>0</v>
      </c>
      <c r="CE25" s="10">
        <v>0</v>
      </c>
      <c r="CF25" s="10">
        <v>0</v>
      </c>
      <c r="CG25" s="10">
        <v>0</v>
      </c>
      <c r="CH25" s="10">
        <v>0</v>
      </c>
      <c r="CI25" s="10">
        <v>0</v>
      </c>
      <c r="CJ25" s="10">
        <v>0</v>
      </c>
      <c r="CK25" s="10">
        <v>0</v>
      </c>
      <c r="CL25" s="10">
        <v>0</v>
      </c>
      <c r="CM25" s="10">
        <v>0</v>
      </c>
      <c r="CN25" s="10">
        <v>0</v>
      </c>
      <c r="CP25" s="10">
        <v>0</v>
      </c>
      <c r="CQ25" s="10">
        <v>0</v>
      </c>
      <c r="CR25" s="10">
        <v>0</v>
      </c>
      <c r="CS25" s="10">
        <v>0</v>
      </c>
      <c r="CT25" s="10">
        <v>0</v>
      </c>
      <c r="CU25" s="10">
        <v>0</v>
      </c>
      <c r="CV25" s="10">
        <v>0</v>
      </c>
      <c r="CW25" s="10">
        <v>0</v>
      </c>
      <c r="CX25" s="10">
        <v>0</v>
      </c>
      <c r="CY25" s="10">
        <v>0</v>
      </c>
      <c r="DA25" s="10">
        <v>0</v>
      </c>
      <c r="DB25" s="10">
        <v>0</v>
      </c>
      <c r="DC25" s="10">
        <v>0</v>
      </c>
      <c r="DD25" s="10">
        <v>0</v>
      </c>
      <c r="DE25" s="10">
        <v>0</v>
      </c>
      <c r="DF25" s="10">
        <v>0</v>
      </c>
      <c r="DG25" s="10">
        <v>0</v>
      </c>
      <c r="DH25" s="10">
        <v>0</v>
      </c>
      <c r="DI25" s="10">
        <v>0</v>
      </c>
      <c r="DJ25" s="10">
        <v>0</v>
      </c>
      <c r="DL25" s="10">
        <v>0</v>
      </c>
      <c r="DM25" s="10">
        <v>0</v>
      </c>
      <c r="DN25" s="10">
        <v>0</v>
      </c>
      <c r="DO25" s="10">
        <v>0</v>
      </c>
      <c r="DP25" s="10">
        <v>0</v>
      </c>
      <c r="DQ25" s="10">
        <v>0</v>
      </c>
      <c r="DR25" s="10">
        <v>0</v>
      </c>
      <c r="DS25" s="10">
        <v>0</v>
      </c>
      <c r="DT25" s="10">
        <v>0</v>
      </c>
      <c r="DU25" s="10">
        <v>0</v>
      </c>
      <c r="DW25" s="10">
        <v>0</v>
      </c>
      <c r="DX25" s="10">
        <v>0</v>
      </c>
      <c r="DY25" s="10">
        <v>0</v>
      </c>
      <c r="DZ25" s="10">
        <v>0</v>
      </c>
      <c r="EA25" s="10">
        <v>0</v>
      </c>
      <c r="EB25" s="10">
        <v>0</v>
      </c>
      <c r="EC25" s="10">
        <v>0</v>
      </c>
      <c r="ED25" s="10">
        <v>0</v>
      </c>
      <c r="EE25" s="10">
        <v>0</v>
      </c>
      <c r="EF25" s="10">
        <v>0</v>
      </c>
    </row>
    <row r="26" spans="1:136" x14ac:dyDescent="0.3">
      <c r="D26" s="10"/>
      <c r="E26" s="78"/>
      <c r="F26" s="78"/>
      <c r="G26" s="73"/>
      <c r="I26" s="110"/>
      <c r="J26" s="73"/>
      <c r="K26" s="116"/>
      <c r="L26" s="73"/>
      <c r="M26" s="73"/>
      <c r="N26" s="73"/>
      <c r="O26" s="79"/>
      <c r="P26" s="119"/>
      <c r="Q26" s="119"/>
      <c r="S26" s="73"/>
      <c r="T26" s="73"/>
      <c r="U26" s="73"/>
      <c r="W26" s="73"/>
      <c r="X26" s="73"/>
      <c r="Y26" s="73"/>
      <c r="Z26" s="73"/>
      <c r="AB26" s="10"/>
      <c r="AC26" s="10"/>
      <c r="AE26" s="10"/>
      <c r="AG26" s="113"/>
      <c r="AH26" s="113"/>
      <c r="AI26" s="110"/>
      <c r="AJ26" s="135"/>
      <c r="AK26" s="113"/>
      <c r="AL26" s="113"/>
      <c r="AM26" s="110"/>
      <c r="AN26" s="113"/>
      <c r="AP26" s="10"/>
      <c r="AQ26" s="10"/>
      <c r="AR26" s="10"/>
      <c r="AS26" s="10"/>
      <c r="AT26" s="10"/>
      <c r="AU26" s="10"/>
      <c r="AV26" s="10"/>
      <c r="AW26" s="10"/>
      <c r="AX26" s="10"/>
      <c r="AY26" s="10"/>
      <c r="AZ26" s="10"/>
      <c r="BA26" s="10"/>
      <c r="BC26" s="10"/>
      <c r="BD26" s="10"/>
      <c r="BE26" s="10"/>
      <c r="BF26" s="10"/>
      <c r="BG26" s="10"/>
      <c r="BH26" s="10"/>
      <c r="BI26" s="10"/>
      <c r="BJ26" s="10"/>
      <c r="BK26" s="10"/>
      <c r="BL26" s="10"/>
      <c r="BM26" s="10"/>
      <c r="BN26" s="10"/>
      <c r="BP26" s="10"/>
      <c r="BQ26" s="10"/>
      <c r="BR26" s="10"/>
      <c r="BS26" s="10"/>
      <c r="BT26" s="10"/>
      <c r="BU26" s="10"/>
      <c r="BV26" s="10"/>
      <c r="BW26" s="10"/>
      <c r="BX26" s="10"/>
      <c r="BY26" s="10"/>
      <c r="BZ26" s="10"/>
      <c r="CA26" s="10"/>
      <c r="CC26" s="10"/>
      <c r="CD26" s="10"/>
      <c r="CE26" s="10"/>
      <c r="CF26" s="10"/>
      <c r="CG26" s="10"/>
      <c r="CH26" s="10"/>
      <c r="CI26" s="10"/>
      <c r="CJ26" s="10"/>
      <c r="CK26" s="10"/>
      <c r="CL26" s="10"/>
      <c r="CM26" s="10"/>
      <c r="CN26" s="10"/>
      <c r="CP26" s="10"/>
      <c r="CQ26" s="10"/>
      <c r="CR26" s="10"/>
      <c r="CS26" s="10"/>
      <c r="CT26" s="10"/>
      <c r="CU26" s="10"/>
      <c r="CV26" s="10"/>
      <c r="CW26" s="10"/>
      <c r="CX26" s="10"/>
      <c r="CY26" s="10"/>
      <c r="DA26" s="10"/>
      <c r="DB26" s="10"/>
      <c r="DC26" s="10"/>
      <c r="DD26" s="10"/>
      <c r="DE26" s="10"/>
      <c r="DF26" s="10"/>
      <c r="DG26" s="10"/>
      <c r="DH26" s="10"/>
      <c r="DI26" s="10"/>
      <c r="DJ26" s="10"/>
      <c r="DL26" s="10"/>
      <c r="DM26" s="10"/>
      <c r="DN26" s="10"/>
      <c r="DO26" s="10"/>
      <c r="DP26" s="10"/>
      <c r="DQ26" s="10"/>
      <c r="DR26" s="10"/>
      <c r="DS26" s="10"/>
      <c r="DT26" s="10"/>
      <c r="DU26" s="10"/>
      <c r="DW26" s="10"/>
      <c r="DX26" s="10"/>
      <c r="DY26" s="10"/>
      <c r="DZ26" s="10"/>
      <c r="EA26" s="10"/>
      <c r="EB26" s="10"/>
      <c r="EC26" s="10"/>
      <c r="ED26" s="10"/>
      <c r="EE26" s="10"/>
      <c r="EF26" s="10"/>
    </row>
    <row r="27" spans="1:136" x14ac:dyDescent="0.3">
      <c r="D27" s="93" t="s">
        <v>2507</v>
      </c>
      <c r="E27" s="78"/>
      <c r="F27" s="78"/>
      <c r="G27" s="73"/>
      <c r="I27" s="110"/>
      <c r="J27" s="73"/>
      <c r="K27" s="116"/>
      <c r="L27" s="73"/>
      <c r="M27" s="73"/>
      <c r="N27" s="73"/>
      <c r="O27" s="119"/>
      <c r="P27" s="119"/>
      <c r="Q27" s="119"/>
      <c r="S27" s="73"/>
      <c r="T27" s="73"/>
      <c r="U27" s="73"/>
      <c r="W27" s="73"/>
      <c r="X27" s="73"/>
      <c r="Y27" s="73"/>
      <c r="Z27" s="73"/>
      <c r="AB27" s="10"/>
      <c r="AC27" s="10"/>
      <c r="AE27" s="10"/>
      <c r="AG27" s="113"/>
      <c r="AH27" s="113"/>
      <c r="AI27" s="110"/>
      <c r="AJ27" s="135"/>
      <c r="AK27" s="113"/>
      <c r="AL27" s="113"/>
      <c r="AM27" s="110"/>
      <c r="AN27" s="110"/>
      <c r="AP27" s="10"/>
      <c r="AQ27" s="10"/>
      <c r="AR27" s="10"/>
      <c r="AS27" s="10"/>
      <c r="AT27" s="10"/>
      <c r="AU27" s="10"/>
      <c r="AV27" s="10"/>
      <c r="AW27" s="10"/>
      <c r="AX27" s="10"/>
      <c r="AY27" s="10"/>
      <c r="AZ27" s="10"/>
      <c r="BA27" s="10"/>
      <c r="BC27" s="10"/>
      <c r="BD27" s="10"/>
      <c r="BE27" s="10"/>
      <c r="BF27" s="10"/>
      <c r="BG27" s="10"/>
      <c r="BH27" s="10"/>
      <c r="BI27" s="10"/>
      <c r="BJ27" s="10"/>
      <c r="BK27" s="10"/>
      <c r="BL27" s="10"/>
      <c r="BM27" s="10"/>
      <c r="BN27" s="10"/>
      <c r="BP27" s="10"/>
      <c r="BQ27" s="10"/>
      <c r="BR27" s="10"/>
      <c r="BS27" s="10"/>
      <c r="BT27" s="10"/>
      <c r="BU27" s="10"/>
      <c r="BV27" s="10"/>
      <c r="BW27" s="10"/>
      <c r="BX27" s="10"/>
      <c r="BY27" s="10"/>
      <c r="BZ27" s="10"/>
      <c r="CA27" s="10"/>
      <c r="CB27" s="50" t="s">
        <v>2508</v>
      </c>
      <c r="CC27" s="94">
        <v>-569.15250000000015</v>
      </c>
      <c r="CD27" s="94">
        <v>-1773.6408333333347</v>
      </c>
      <c r="CE27" s="94">
        <v>768.51666666666642</v>
      </c>
      <c r="CF27" s="94">
        <v>-918.04625000000124</v>
      </c>
      <c r="CG27" s="94">
        <v>1048.5066666666662</v>
      </c>
      <c r="CH27" s="94">
        <v>4860.1849999999977</v>
      </c>
      <c r="CI27" s="94">
        <v>2732.9949999999972</v>
      </c>
      <c r="CJ27" s="94">
        <v>1746.6416666666664</v>
      </c>
      <c r="CK27" s="94">
        <v>505.47833333333256</v>
      </c>
      <c r="CL27" s="94">
        <v>1050.6958333333332</v>
      </c>
      <c r="CM27" s="94">
        <v>-724.35083333333387</v>
      </c>
      <c r="CN27" s="94">
        <v>887.72749999999905</v>
      </c>
      <c r="CP27" s="10"/>
      <c r="CQ27" s="10"/>
      <c r="CR27" s="10"/>
      <c r="CS27" s="10"/>
      <c r="CT27" s="10"/>
      <c r="CU27" s="10"/>
      <c r="CV27" s="10"/>
      <c r="CW27" s="10"/>
      <c r="CX27" s="10"/>
      <c r="CY27" s="10"/>
      <c r="DA27" s="10"/>
      <c r="DB27" s="10"/>
      <c r="DC27" s="10"/>
      <c r="DD27" s="10"/>
      <c r="DE27" s="10"/>
      <c r="DF27" s="10"/>
      <c r="DG27" s="10"/>
      <c r="DH27" s="10"/>
      <c r="DI27" s="10"/>
      <c r="DJ27" s="10"/>
      <c r="DL27" s="10"/>
      <c r="DM27" s="10"/>
      <c r="DN27" s="10"/>
      <c r="DO27" s="10"/>
      <c r="DP27" s="10"/>
      <c r="DQ27" s="10"/>
      <c r="DR27" s="10"/>
      <c r="DS27" s="10"/>
      <c r="DT27" s="10"/>
      <c r="DU27" s="10"/>
      <c r="DV27" s="50" t="s">
        <v>2509</v>
      </c>
      <c r="DW27" s="94">
        <v>5522.8199999999779</v>
      </c>
      <c r="DX27" s="94">
        <v>7135.875</v>
      </c>
      <c r="DY27" s="94">
        <v>11184.728124999994</v>
      </c>
      <c r="DZ27" s="94">
        <v>8914.1368117230013</v>
      </c>
      <c r="EA27" s="94">
        <v>9570.6898734460119</v>
      </c>
      <c r="EB27" s="94">
        <v>7209.9666851689981</v>
      </c>
      <c r="EC27" s="94">
        <v>-8303.7390031079995</v>
      </c>
      <c r="ED27" s="94">
        <v>-3350.2321913850028</v>
      </c>
      <c r="EE27" s="94">
        <v>-2889.6617630960245</v>
      </c>
      <c r="EF27" s="94">
        <v>-1850.6350848060101</v>
      </c>
    </row>
    <row r="28" spans="1:136" x14ac:dyDescent="0.3">
      <c r="D28" s="122" t="s">
        <v>2510</v>
      </c>
      <c r="E28" s="80"/>
      <c r="F28" s="78"/>
      <c r="G28" s="73"/>
      <c r="I28" s="110"/>
      <c r="J28" s="73"/>
      <c r="K28" s="116"/>
      <c r="L28" s="73"/>
      <c r="M28" s="73"/>
      <c r="N28" s="73"/>
      <c r="O28" s="119"/>
      <c r="P28" s="119"/>
      <c r="Q28" s="119"/>
      <c r="S28" s="73"/>
      <c r="T28" s="73"/>
      <c r="U28" s="73"/>
      <c r="W28" s="73"/>
      <c r="X28" s="73"/>
      <c r="Y28" s="73"/>
      <c r="Z28" s="73"/>
      <c r="AB28" s="10"/>
      <c r="AC28" s="10"/>
      <c r="AE28" s="10"/>
      <c r="AG28" s="113"/>
      <c r="AH28" s="113"/>
      <c r="AI28" s="110"/>
      <c r="AJ28" s="135"/>
      <c r="AK28" s="113"/>
      <c r="AL28" s="113"/>
      <c r="AM28" s="110"/>
      <c r="AN28" s="110"/>
      <c r="AP28" s="10"/>
      <c r="AQ28" s="10"/>
      <c r="AR28" s="10"/>
      <c r="AS28" s="10"/>
      <c r="AT28" s="10"/>
      <c r="AU28" s="10"/>
      <c r="AV28" s="10"/>
      <c r="AW28" s="10"/>
      <c r="AX28" s="10"/>
      <c r="AY28" s="10"/>
      <c r="AZ28" s="10"/>
      <c r="BA28" s="10"/>
      <c r="BC28" s="10"/>
      <c r="BD28" s="10"/>
      <c r="BE28" s="10"/>
      <c r="BF28" s="10"/>
      <c r="BG28" s="10"/>
      <c r="BH28" s="10"/>
      <c r="BI28" s="10"/>
      <c r="BJ28" s="10"/>
      <c r="BK28" s="10"/>
      <c r="BL28" s="10"/>
      <c r="BM28" s="10"/>
      <c r="BN28" s="10"/>
      <c r="BP28" s="10"/>
      <c r="BQ28" s="10"/>
      <c r="BR28" s="10"/>
      <c r="BS28" s="10"/>
      <c r="BT28" s="10"/>
      <c r="BU28" s="10"/>
      <c r="BV28" s="10"/>
      <c r="BW28" s="10"/>
      <c r="BX28" s="10"/>
      <c r="BY28" s="10"/>
      <c r="BZ28" s="10"/>
      <c r="CA28" s="10"/>
      <c r="CC28" s="10"/>
      <c r="CD28" s="10"/>
      <c r="CE28" s="10"/>
      <c r="CF28" s="10"/>
      <c r="CG28" s="10"/>
      <c r="CH28" s="10"/>
      <c r="CI28" s="10"/>
      <c r="CJ28" s="10"/>
      <c r="CK28" s="10"/>
      <c r="CL28" s="10"/>
      <c r="CM28" s="10"/>
      <c r="CN28" s="10"/>
      <c r="CP28" s="10"/>
      <c r="CQ28" s="10"/>
      <c r="CR28" s="10"/>
      <c r="CS28" s="10"/>
      <c r="CT28" s="10"/>
      <c r="CU28" s="10"/>
      <c r="CV28" s="10"/>
      <c r="CW28" s="10"/>
      <c r="CX28" s="10"/>
      <c r="CY28" s="10"/>
      <c r="DA28" s="10"/>
      <c r="DB28" s="10"/>
      <c r="DC28" s="10"/>
      <c r="DD28" s="10"/>
      <c r="DE28" s="10"/>
      <c r="DF28" s="10"/>
      <c r="DG28" s="10"/>
      <c r="DH28" s="10"/>
      <c r="DI28" s="10"/>
      <c r="DJ28" s="10"/>
      <c r="DL28" s="10"/>
      <c r="DM28" s="10"/>
      <c r="DN28" s="10"/>
      <c r="DO28" s="10"/>
      <c r="DP28" s="10"/>
      <c r="DQ28" s="10"/>
      <c r="DR28" s="10"/>
      <c r="DS28" s="10"/>
      <c r="DT28" s="10"/>
      <c r="DU28" s="10"/>
      <c r="DW28" s="10"/>
      <c r="DX28" s="10"/>
      <c r="DY28" s="10"/>
      <c r="DZ28" s="10"/>
      <c r="EA28" s="10"/>
      <c r="EB28" s="10"/>
      <c r="EC28" s="10"/>
      <c r="ED28" s="10"/>
      <c r="EE28" s="10"/>
      <c r="EF28" s="10"/>
    </row>
    <row r="29" spans="1:136" s="138" customFormat="1" x14ac:dyDescent="0.3">
      <c r="A29"/>
      <c r="B29"/>
      <c r="C29"/>
      <c r="D29" s="10" t="s">
        <v>2498</v>
      </c>
      <c r="E29" s="78">
        <v>52.949832999999998</v>
      </c>
      <c r="F29" s="78">
        <v>1.4439E-2</v>
      </c>
      <c r="G29" s="73" t="s">
        <v>2511</v>
      </c>
      <c r="H29"/>
      <c r="I29" s="111">
        <v>1322.163</v>
      </c>
      <c r="J29" s="73" t="s">
        <v>97</v>
      </c>
      <c r="K29" s="154">
        <v>24.3</v>
      </c>
      <c r="L29" s="119" t="s">
        <v>97</v>
      </c>
      <c r="M29" s="119" t="s">
        <v>93</v>
      </c>
      <c r="N29" s="143" t="s">
        <v>173</v>
      </c>
      <c r="O29" s="79" t="s">
        <v>93</v>
      </c>
      <c r="P29" s="119" t="s">
        <v>2512</v>
      </c>
      <c r="Q29" s="119"/>
      <c r="R29" s="100"/>
      <c r="S29" s="79" t="s">
        <v>2479</v>
      </c>
      <c r="T29" s="119" t="s">
        <v>93</v>
      </c>
      <c r="U29" s="119" t="s">
        <v>93</v>
      </c>
      <c r="V29" s="100"/>
      <c r="W29" s="119" t="s">
        <v>93</v>
      </c>
      <c r="X29" s="119" t="s">
        <v>98</v>
      </c>
      <c r="Y29" s="119" t="s">
        <v>98</v>
      </c>
      <c r="Z29" s="119" t="s">
        <v>2502</v>
      </c>
      <c r="AA29" s="100"/>
      <c r="AB29" s="121" t="s">
        <v>2502</v>
      </c>
      <c r="AC29" s="112"/>
      <c r="AD29" s="100"/>
      <c r="AE29" s="112"/>
      <c r="AF29"/>
      <c r="AG29" s="120" t="s">
        <v>2494</v>
      </c>
      <c r="AH29" s="119" t="str">
        <f t="shared" ref="AH29:AH39" si="0">VLOOKUP($AG29,$D$12:$G$52,4,0)</f>
        <v>KLYNST_STC</v>
      </c>
      <c r="AI29" s="155">
        <v>26</v>
      </c>
      <c r="AJ29" s="120" t="s">
        <v>2513</v>
      </c>
      <c r="AK29" s="120" t="s">
        <v>2493</v>
      </c>
      <c r="AL29" s="119" t="str">
        <f t="shared" ref="AL29:AL34" si="1">VLOOKUP($AK29,$D$12:$G$52,4,0)</f>
        <v>GBILST_STC</v>
      </c>
      <c r="AM29" s="119">
        <v>23</v>
      </c>
      <c r="AN29" s="136" t="s">
        <v>2513</v>
      </c>
      <c r="AO29" s="100"/>
      <c r="AP29" s="140">
        <v>41.030136986301379</v>
      </c>
      <c r="AQ29" s="140">
        <v>42.397808219178089</v>
      </c>
      <c r="AR29" s="140">
        <v>41.030136986301379</v>
      </c>
      <c r="AS29" s="140">
        <v>42.397808219178089</v>
      </c>
      <c r="AT29" s="140">
        <v>42.397808219178089</v>
      </c>
      <c r="AU29" s="140">
        <v>38.294794520547946</v>
      </c>
      <c r="AV29" s="140">
        <v>42.397808219178089</v>
      </c>
      <c r="AW29" s="140">
        <v>41.030136986301379</v>
      </c>
      <c r="AX29" s="140">
        <v>42.397808219178089</v>
      </c>
      <c r="AY29" s="140">
        <v>41.030136986301379</v>
      </c>
      <c r="AZ29" s="140">
        <v>42.397808219178089</v>
      </c>
      <c r="BA29" s="140">
        <v>42.397808219178089</v>
      </c>
      <c r="BC29" s="121">
        <v>0</v>
      </c>
      <c r="BD29" s="121">
        <v>0</v>
      </c>
      <c r="BE29" s="121">
        <v>0</v>
      </c>
      <c r="BF29" s="121">
        <v>0</v>
      </c>
      <c r="BG29" s="121">
        <v>0</v>
      </c>
      <c r="BH29" s="121">
        <v>0</v>
      </c>
      <c r="BI29" s="121">
        <v>0</v>
      </c>
      <c r="BJ29" s="121">
        <v>0</v>
      </c>
      <c r="BK29" s="121">
        <v>0</v>
      </c>
      <c r="BL29" s="121">
        <v>0</v>
      </c>
      <c r="BM29" s="121">
        <v>0</v>
      </c>
      <c r="BN29" s="121">
        <v>0</v>
      </c>
      <c r="BP29" s="140">
        <v>410.30136986301375</v>
      </c>
      <c r="BQ29" s="140">
        <v>423.97808219178086</v>
      </c>
      <c r="BR29" s="140">
        <v>410.30136986301375</v>
      </c>
      <c r="BS29" s="140">
        <v>423.97808219178086</v>
      </c>
      <c r="BT29" s="140">
        <v>423.97808219178086</v>
      </c>
      <c r="BU29" s="140">
        <v>382.94794520547947</v>
      </c>
      <c r="BV29" s="140">
        <v>423.97808219178086</v>
      </c>
      <c r="BW29" s="140">
        <v>410.30136986301375</v>
      </c>
      <c r="BX29" s="140">
        <v>423.97808219178086</v>
      </c>
      <c r="BY29" s="140">
        <v>410.30136986301375</v>
      </c>
      <c r="BZ29" s="140">
        <v>423.97808219178086</v>
      </c>
      <c r="CA29" s="140">
        <v>423.97808219178086</v>
      </c>
      <c r="CC29" s="121">
        <v>0</v>
      </c>
      <c r="CD29" s="121">
        <v>0</v>
      </c>
      <c r="CE29" s="121">
        <v>0</v>
      </c>
      <c r="CF29" s="121">
        <v>0</v>
      </c>
      <c r="CG29" s="121">
        <v>0</v>
      </c>
      <c r="CH29" s="121">
        <v>0</v>
      </c>
      <c r="CI29" s="121">
        <v>0</v>
      </c>
      <c r="CJ29" s="121">
        <v>0</v>
      </c>
      <c r="CK29" s="121">
        <v>0</v>
      </c>
      <c r="CL29" s="121">
        <v>0</v>
      </c>
      <c r="CM29" s="121">
        <v>0</v>
      </c>
      <c r="CN29" s="121">
        <v>0</v>
      </c>
      <c r="CP29" s="140">
        <v>499.20000000000005</v>
      </c>
      <c r="CQ29" s="140">
        <v>499.20000000000005</v>
      </c>
      <c r="CR29" s="140">
        <v>499.20000000000005</v>
      </c>
      <c r="CS29" s="140">
        <v>499.20000000000005</v>
      </c>
      <c r="CT29" s="140">
        <v>499.20000000000005</v>
      </c>
      <c r="CU29" s="140">
        <v>499.20000000000005</v>
      </c>
      <c r="CV29" s="140">
        <v>499.20000000000005</v>
      </c>
      <c r="CW29" s="140">
        <v>499.20000000000005</v>
      </c>
      <c r="CX29" s="140">
        <v>499.20000000000005</v>
      </c>
      <c r="CY29" s="140">
        <v>499.20000000000005</v>
      </c>
      <c r="DA29" s="121">
        <v>0</v>
      </c>
      <c r="DB29" s="121">
        <v>0</v>
      </c>
      <c r="DC29" s="121">
        <v>0</v>
      </c>
      <c r="DD29" s="121">
        <v>0</v>
      </c>
      <c r="DE29" s="121">
        <v>0</v>
      </c>
      <c r="DF29" s="121">
        <v>0</v>
      </c>
      <c r="DG29" s="121">
        <v>0</v>
      </c>
      <c r="DH29" s="121">
        <v>0</v>
      </c>
      <c r="DI29" s="121">
        <v>0</v>
      </c>
      <c r="DJ29" s="121">
        <v>0</v>
      </c>
      <c r="DL29" s="140">
        <v>4992</v>
      </c>
      <c r="DM29" s="140">
        <v>4992</v>
      </c>
      <c r="DN29" s="140">
        <v>4992</v>
      </c>
      <c r="DO29" s="140">
        <v>4992</v>
      </c>
      <c r="DP29" s="140">
        <v>4992</v>
      </c>
      <c r="DQ29" s="140">
        <v>4992</v>
      </c>
      <c r="DR29" s="140">
        <v>4992</v>
      </c>
      <c r="DS29" s="140">
        <v>4992</v>
      </c>
      <c r="DT29" s="140">
        <v>4992</v>
      </c>
      <c r="DU29" s="140">
        <v>4992</v>
      </c>
      <c r="DW29" s="121">
        <v>0</v>
      </c>
      <c r="DX29" s="121">
        <v>0</v>
      </c>
      <c r="DY29" s="121">
        <v>0</v>
      </c>
      <c r="DZ29" s="121">
        <v>0</v>
      </c>
      <c r="EA29" s="121">
        <v>0</v>
      </c>
      <c r="EB29" s="121">
        <v>0</v>
      </c>
      <c r="EC29" s="121">
        <v>0</v>
      </c>
      <c r="ED29" s="121">
        <v>0</v>
      </c>
      <c r="EE29" s="121">
        <v>0</v>
      </c>
      <c r="EF29" s="121">
        <v>0</v>
      </c>
    </row>
    <row r="30" spans="1:136" s="138" customFormat="1" x14ac:dyDescent="0.3">
      <c r="A30"/>
      <c r="B30"/>
      <c r="C30"/>
      <c r="D30" s="10" t="s">
        <v>2514</v>
      </c>
      <c r="E30" s="78">
        <v>52.309497999999998</v>
      </c>
      <c r="F30" s="78">
        <v>-0.62616799999999995</v>
      </c>
      <c r="G30" s="73" t="s">
        <v>2515</v>
      </c>
      <c r="H30"/>
      <c r="I30" s="111">
        <v>13214.211500000003</v>
      </c>
      <c r="J30" s="73" t="s">
        <v>97</v>
      </c>
      <c r="K30" s="154">
        <v>27.650000000000009</v>
      </c>
      <c r="L30" s="119" t="s">
        <v>97</v>
      </c>
      <c r="M30" s="119" t="s">
        <v>93</v>
      </c>
      <c r="N30" s="143" t="s">
        <v>108</v>
      </c>
      <c r="O30" s="79" t="s">
        <v>93</v>
      </c>
      <c r="P30" s="119" t="s">
        <v>2512</v>
      </c>
      <c r="Q30" s="119"/>
      <c r="R30" s="100"/>
      <c r="S30" s="119" t="s">
        <v>2479</v>
      </c>
      <c r="T30" s="119" t="s">
        <v>93</v>
      </c>
      <c r="U30" s="119" t="s">
        <v>93</v>
      </c>
      <c r="V30" s="100"/>
      <c r="W30" s="119" t="s">
        <v>93</v>
      </c>
      <c r="X30" s="119" t="s">
        <v>98</v>
      </c>
      <c r="Y30" s="119" t="s">
        <v>98</v>
      </c>
      <c r="Z30" s="119" t="s">
        <v>2502</v>
      </c>
      <c r="AA30" s="100"/>
      <c r="AB30" s="121" t="s">
        <v>2502</v>
      </c>
      <c r="AC30" s="112"/>
      <c r="AD30" s="100"/>
      <c r="AE30" s="112"/>
      <c r="AF30"/>
      <c r="AG30" s="120" t="s">
        <v>2493</v>
      </c>
      <c r="AH30" s="119" t="str">
        <f t="shared" si="0"/>
        <v>GBILST_STC</v>
      </c>
      <c r="AI30" s="155">
        <v>86</v>
      </c>
      <c r="AJ30" s="120" t="s">
        <v>2513</v>
      </c>
      <c r="AK30" s="119" t="s">
        <v>2492</v>
      </c>
      <c r="AL30" s="119" t="str">
        <f t="shared" si="1"/>
        <v>COTVST_STC</v>
      </c>
      <c r="AM30" s="119">
        <v>5</v>
      </c>
      <c r="AN30" s="119" t="s">
        <v>2513</v>
      </c>
      <c r="AO30" s="100"/>
      <c r="AP30" s="140">
        <v>115.2</v>
      </c>
      <c r="AQ30" s="140">
        <v>119.03999999999999</v>
      </c>
      <c r="AR30" s="140">
        <v>115.2</v>
      </c>
      <c r="AS30" s="140">
        <v>119.03999999999999</v>
      </c>
      <c r="AT30" s="140">
        <v>119.03999999999999</v>
      </c>
      <c r="AU30" s="140">
        <v>107.52000000000001</v>
      </c>
      <c r="AV30" s="140">
        <v>119.03999999999999</v>
      </c>
      <c r="AW30" s="140">
        <v>115.2</v>
      </c>
      <c r="AX30" s="140">
        <v>119.03999999999999</v>
      </c>
      <c r="AY30" s="140">
        <v>115.2</v>
      </c>
      <c r="AZ30" s="140">
        <v>119.03999999999999</v>
      </c>
      <c r="BA30" s="140">
        <v>119.03999999999999</v>
      </c>
      <c r="BC30" s="121">
        <v>0</v>
      </c>
      <c r="BD30" s="121">
        <v>0</v>
      </c>
      <c r="BE30" s="121">
        <v>0</v>
      </c>
      <c r="BF30" s="121">
        <v>0</v>
      </c>
      <c r="BG30" s="121">
        <v>0</v>
      </c>
      <c r="BH30" s="121">
        <v>0</v>
      </c>
      <c r="BI30" s="121">
        <v>0</v>
      </c>
      <c r="BJ30" s="121">
        <v>0</v>
      </c>
      <c r="BK30" s="121">
        <v>0</v>
      </c>
      <c r="BL30" s="121">
        <v>0</v>
      </c>
      <c r="BM30" s="121">
        <v>0</v>
      </c>
      <c r="BN30" s="121">
        <v>0</v>
      </c>
      <c r="BP30" s="140">
        <v>1152</v>
      </c>
      <c r="BQ30" s="140">
        <v>1190.3999999999999</v>
      </c>
      <c r="BR30" s="140">
        <v>1152</v>
      </c>
      <c r="BS30" s="140">
        <v>1190.3999999999999</v>
      </c>
      <c r="BT30" s="140">
        <v>1190.3999999999999</v>
      </c>
      <c r="BU30" s="140">
        <v>1075.2</v>
      </c>
      <c r="BV30" s="140">
        <v>1190.3999999999999</v>
      </c>
      <c r="BW30" s="140">
        <v>1152</v>
      </c>
      <c r="BX30" s="140">
        <v>1190.3999999999999</v>
      </c>
      <c r="BY30" s="140">
        <v>1152</v>
      </c>
      <c r="BZ30" s="140">
        <v>1190.3999999999999</v>
      </c>
      <c r="CA30" s="140">
        <v>1190.3999999999999</v>
      </c>
      <c r="CC30" s="121">
        <v>0</v>
      </c>
      <c r="CD30" s="121">
        <v>0</v>
      </c>
      <c r="CE30" s="121">
        <v>0</v>
      </c>
      <c r="CF30" s="121">
        <v>0</v>
      </c>
      <c r="CG30" s="121">
        <v>0</v>
      </c>
      <c r="CH30" s="121">
        <v>0</v>
      </c>
      <c r="CI30" s="121">
        <v>0</v>
      </c>
      <c r="CJ30" s="121">
        <v>0</v>
      </c>
      <c r="CK30" s="121">
        <v>0</v>
      </c>
      <c r="CL30" s="121">
        <v>0</v>
      </c>
      <c r="CM30" s="121">
        <v>0</v>
      </c>
      <c r="CN30" s="121">
        <v>0</v>
      </c>
      <c r="CP30" s="140">
        <v>1401.6000000000001</v>
      </c>
      <c r="CQ30" s="140">
        <v>1401.6000000000001</v>
      </c>
      <c r="CR30" s="140">
        <v>1401.6000000000001</v>
      </c>
      <c r="CS30" s="140">
        <v>1401.6000000000001</v>
      </c>
      <c r="CT30" s="140">
        <v>1401.6000000000001</v>
      </c>
      <c r="CU30" s="140">
        <v>1401.6000000000001</v>
      </c>
      <c r="CV30" s="140">
        <v>1401.6000000000001</v>
      </c>
      <c r="CW30" s="140">
        <v>1401.6000000000001</v>
      </c>
      <c r="CX30" s="140">
        <v>1401.6000000000001</v>
      </c>
      <c r="CY30" s="140">
        <v>1401.6000000000001</v>
      </c>
      <c r="DA30" s="121">
        <v>0</v>
      </c>
      <c r="DB30" s="121">
        <v>0</v>
      </c>
      <c r="DC30" s="121">
        <v>0</v>
      </c>
      <c r="DD30" s="121">
        <v>0</v>
      </c>
      <c r="DE30" s="121">
        <v>0</v>
      </c>
      <c r="DF30" s="121">
        <v>0</v>
      </c>
      <c r="DG30" s="121">
        <v>0</v>
      </c>
      <c r="DH30" s="121">
        <v>0</v>
      </c>
      <c r="DI30" s="121">
        <v>0</v>
      </c>
      <c r="DJ30" s="121">
        <v>0</v>
      </c>
      <c r="DL30" s="140">
        <v>14016</v>
      </c>
      <c r="DM30" s="140">
        <v>14016</v>
      </c>
      <c r="DN30" s="140">
        <v>14016</v>
      </c>
      <c r="DO30" s="140">
        <v>14016</v>
      </c>
      <c r="DP30" s="140">
        <v>14016</v>
      </c>
      <c r="DQ30" s="140">
        <v>14016</v>
      </c>
      <c r="DR30" s="140">
        <v>14016</v>
      </c>
      <c r="DS30" s="140">
        <v>14016</v>
      </c>
      <c r="DT30" s="140">
        <v>14016</v>
      </c>
      <c r="DU30" s="140">
        <v>14016</v>
      </c>
      <c r="DW30" s="121">
        <v>0</v>
      </c>
      <c r="DX30" s="121">
        <v>0</v>
      </c>
      <c r="DY30" s="121">
        <v>0</v>
      </c>
      <c r="DZ30" s="121">
        <v>0</v>
      </c>
      <c r="EA30" s="121">
        <v>0</v>
      </c>
      <c r="EB30" s="121">
        <v>0</v>
      </c>
      <c r="EC30" s="121">
        <v>0</v>
      </c>
      <c r="ED30" s="121">
        <v>0</v>
      </c>
      <c r="EE30" s="121">
        <v>0</v>
      </c>
      <c r="EF30" s="121">
        <v>0</v>
      </c>
    </row>
    <row r="31" spans="1:136" s="138" customFormat="1" x14ac:dyDescent="0.3">
      <c r="A31"/>
      <c r="B31"/>
      <c r="C31"/>
      <c r="D31" s="10" t="s">
        <v>2516</v>
      </c>
      <c r="E31" s="78">
        <v>53.222371000000003</v>
      </c>
      <c r="F31" s="78">
        <v>-0.50710999999999995</v>
      </c>
      <c r="G31" s="73" t="s">
        <v>2517</v>
      </c>
      <c r="H31"/>
      <c r="I31" s="111">
        <v>5713.5119999999988</v>
      </c>
      <c r="J31" s="73" t="s">
        <v>97</v>
      </c>
      <c r="K31" s="154">
        <v>24.849999999999994</v>
      </c>
      <c r="L31" s="119" t="s">
        <v>97</v>
      </c>
      <c r="M31" s="119" t="s">
        <v>93</v>
      </c>
      <c r="N31" s="143" t="s">
        <v>127</v>
      </c>
      <c r="O31" s="79" t="s">
        <v>93</v>
      </c>
      <c r="P31" s="119" t="s">
        <v>2512</v>
      </c>
      <c r="Q31" s="119"/>
      <c r="R31" s="100"/>
      <c r="S31" s="119" t="s">
        <v>2479</v>
      </c>
      <c r="T31" s="119" t="s">
        <v>93</v>
      </c>
      <c r="U31" s="119" t="s">
        <v>93</v>
      </c>
      <c r="V31" s="100"/>
      <c r="W31" s="119" t="s">
        <v>93</v>
      </c>
      <c r="X31" s="119" t="s">
        <v>98</v>
      </c>
      <c r="Y31" s="119" t="s">
        <v>98</v>
      </c>
      <c r="Z31" s="119" t="s">
        <v>2502</v>
      </c>
      <c r="AA31" s="100"/>
      <c r="AB31" s="121" t="s">
        <v>2502</v>
      </c>
      <c r="AC31" s="112"/>
      <c r="AD31" s="100"/>
      <c r="AE31" s="112"/>
      <c r="AF31"/>
      <c r="AG31" s="120" t="s">
        <v>2495</v>
      </c>
      <c r="AH31" s="119" t="str">
        <f t="shared" si="0"/>
        <v>PYEWST_STC</v>
      </c>
      <c r="AI31" s="155">
        <v>68</v>
      </c>
      <c r="AJ31" s="120" t="s">
        <v>2513</v>
      </c>
      <c r="AK31" s="120" t="s">
        <v>2493</v>
      </c>
      <c r="AL31" s="120" t="str">
        <f t="shared" si="1"/>
        <v>GBILST_STC</v>
      </c>
      <c r="AM31" s="119">
        <v>11</v>
      </c>
      <c r="AN31" s="136" t="s">
        <v>2513</v>
      </c>
      <c r="AO31" s="100"/>
      <c r="AP31" s="140">
        <v>86.4</v>
      </c>
      <c r="AQ31" s="140">
        <v>89.280000000000015</v>
      </c>
      <c r="AR31" s="140">
        <v>86.4</v>
      </c>
      <c r="AS31" s="140">
        <v>89.280000000000015</v>
      </c>
      <c r="AT31" s="140">
        <v>89.280000000000015</v>
      </c>
      <c r="AU31" s="140">
        <v>80.64</v>
      </c>
      <c r="AV31" s="140">
        <v>89.280000000000015</v>
      </c>
      <c r="AW31" s="140">
        <v>86.4</v>
      </c>
      <c r="AX31" s="140">
        <v>89.280000000000015</v>
      </c>
      <c r="AY31" s="140">
        <v>86.4</v>
      </c>
      <c r="AZ31" s="140">
        <v>89.280000000000015</v>
      </c>
      <c r="BA31" s="140">
        <v>89.280000000000015</v>
      </c>
      <c r="BC31" s="121">
        <v>0</v>
      </c>
      <c r="BD31" s="121">
        <v>0</v>
      </c>
      <c r="BE31" s="121">
        <v>0</v>
      </c>
      <c r="BF31" s="121">
        <v>0</v>
      </c>
      <c r="BG31" s="121">
        <v>0</v>
      </c>
      <c r="BH31" s="121">
        <v>0</v>
      </c>
      <c r="BI31" s="121">
        <v>0</v>
      </c>
      <c r="BJ31" s="121">
        <v>0</v>
      </c>
      <c r="BK31" s="121">
        <v>0</v>
      </c>
      <c r="BL31" s="121">
        <v>0</v>
      </c>
      <c r="BM31" s="121">
        <v>0</v>
      </c>
      <c r="BN31" s="121">
        <v>0</v>
      </c>
      <c r="BP31" s="140">
        <v>864</v>
      </c>
      <c r="BQ31" s="140">
        <v>892.80000000000007</v>
      </c>
      <c r="BR31" s="140">
        <v>864</v>
      </c>
      <c r="BS31" s="140">
        <v>892.80000000000007</v>
      </c>
      <c r="BT31" s="140">
        <v>892.80000000000007</v>
      </c>
      <c r="BU31" s="140">
        <v>806.4</v>
      </c>
      <c r="BV31" s="140">
        <v>892.80000000000007</v>
      </c>
      <c r="BW31" s="140">
        <v>864</v>
      </c>
      <c r="BX31" s="140">
        <v>892.80000000000007</v>
      </c>
      <c r="BY31" s="140">
        <v>864</v>
      </c>
      <c r="BZ31" s="140">
        <v>892.80000000000007</v>
      </c>
      <c r="CA31" s="140">
        <v>892.80000000000007</v>
      </c>
      <c r="CC31" s="121">
        <v>0</v>
      </c>
      <c r="CD31" s="121">
        <v>0</v>
      </c>
      <c r="CE31" s="121">
        <v>0</v>
      </c>
      <c r="CF31" s="121">
        <v>0</v>
      </c>
      <c r="CG31" s="121">
        <v>0</v>
      </c>
      <c r="CH31" s="121">
        <v>0</v>
      </c>
      <c r="CI31" s="121">
        <v>0</v>
      </c>
      <c r="CJ31" s="121">
        <v>0</v>
      </c>
      <c r="CK31" s="121">
        <v>0</v>
      </c>
      <c r="CL31" s="121">
        <v>0</v>
      </c>
      <c r="CM31" s="121">
        <v>0</v>
      </c>
      <c r="CN31" s="121">
        <v>0</v>
      </c>
      <c r="CP31" s="140">
        <v>1051.2</v>
      </c>
      <c r="CQ31" s="140">
        <v>1051.2</v>
      </c>
      <c r="CR31" s="140">
        <v>1051.2</v>
      </c>
      <c r="CS31" s="140">
        <v>1051.2</v>
      </c>
      <c r="CT31" s="140">
        <v>1051.2</v>
      </c>
      <c r="CU31" s="140">
        <v>1051.2</v>
      </c>
      <c r="CV31" s="140">
        <v>1051.2</v>
      </c>
      <c r="CW31" s="140">
        <v>1051.2</v>
      </c>
      <c r="CX31" s="140">
        <v>1051.2</v>
      </c>
      <c r="CY31" s="140">
        <v>1051.2</v>
      </c>
      <c r="DA31" s="121">
        <v>0</v>
      </c>
      <c r="DB31" s="121">
        <v>0</v>
      </c>
      <c r="DC31" s="121">
        <v>0</v>
      </c>
      <c r="DD31" s="121">
        <v>0</v>
      </c>
      <c r="DE31" s="121">
        <v>0</v>
      </c>
      <c r="DF31" s="121">
        <v>0</v>
      </c>
      <c r="DG31" s="121">
        <v>0</v>
      </c>
      <c r="DH31" s="121">
        <v>0</v>
      </c>
      <c r="DI31" s="121">
        <v>0</v>
      </c>
      <c r="DJ31" s="121">
        <v>0</v>
      </c>
      <c r="DL31" s="140">
        <v>10512</v>
      </c>
      <c r="DM31" s="140">
        <v>10512</v>
      </c>
      <c r="DN31" s="140">
        <v>10512</v>
      </c>
      <c r="DO31" s="140">
        <v>10512</v>
      </c>
      <c r="DP31" s="140">
        <v>10512</v>
      </c>
      <c r="DQ31" s="140">
        <v>10512</v>
      </c>
      <c r="DR31" s="140">
        <v>10512</v>
      </c>
      <c r="DS31" s="140">
        <v>10512</v>
      </c>
      <c r="DT31" s="140">
        <v>10512</v>
      </c>
      <c r="DU31" s="140">
        <v>10512</v>
      </c>
      <c r="DW31" s="121">
        <v>0</v>
      </c>
      <c r="DX31" s="121">
        <v>0</v>
      </c>
      <c r="DY31" s="121">
        <v>0</v>
      </c>
      <c r="DZ31" s="121">
        <v>0</v>
      </c>
      <c r="EA31" s="121">
        <v>0</v>
      </c>
      <c r="EB31" s="121">
        <v>0</v>
      </c>
      <c r="EC31" s="121">
        <v>0</v>
      </c>
      <c r="ED31" s="121">
        <v>0</v>
      </c>
      <c r="EE31" s="121">
        <v>0</v>
      </c>
      <c r="EF31" s="121">
        <v>0</v>
      </c>
    </row>
    <row r="32" spans="1:136" s="138" customFormat="1" x14ac:dyDescent="0.3">
      <c r="A32"/>
      <c r="B32"/>
      <c r="C32"/>
      <c r="D32" s="10" t="s">
        <v>2518</v>
      </c>
      <c r="E32" s="78">
        <v>51.931189000000003</v>
      </c>
      <c r="F32" s="78">
        <v>-0.50246800000000003</v>
      </c>
      <c r="G32" s="73" t="s">
        <v>2519</v>
      </c>
      <c r="H32"/>
      <c r="I32" s="111">
        <v>1927.3320000000003</v>
      </c>
      <c r="J32" s="73" t="s">
        <v>97</v>
      </c>
      <c r="K32" s="154">
        <v>27.900000000000002</v>
      </c>
      <c r="L32" s="119" t="s">
        <v>97</v>
      </c>
      <c r="M32" s="119" t="s">
        <v>93</v>
      </c>
      <c r="N32" s="143" t="s">
        <v>108</v>
      </c>
      <c r="O32" s="79" t="s">
        <v>93</v>
      </c>
      <c r="P32" s="119" t="s">
        <v>2512</v>
      </c>
      <c r="Q32" s="119"/>
      <c r="R32" s="100"/>
      <c r="S32" s="119" t="s">
        <v>2479</v>
      </c>
      <c r="T32" s="119" t="s">
        <v>93</v>
      </c>
      <c r="U32" s="119" t="s">
        <v>93</v>
      </c>
      <c r="V32" s="100"/>
      <c r="W32" s="119" t="s">
        <v>93</v>
      </c>
      <c r="X32" s="119" t="s">
        <v>98</v>
      </c>
      <c r="Y32" s="119" t="s">
        <v>98</v>
      </c>
      <c r="Z32" s="119" t="s">
        <v>2502</v>
      </c>
      <c r="AA32" s="100"/>
      <c r="AB32" s="121" t="s">
        <v>2502</v>
      </c>
      <c r="AC32" s="112"/>
      <c r="AD32" s="100"/>
      <c r="AE32" s="112"/>
      <c r="AF32"/>
      <c r="AG32" s="120" t="s">
        <v>2492</v>
      </c>
      <c r="AH32" s="119" t="str">
        <f t="shared" si="0"/>
        <v>COTVST_STC</v>
      </c>
      <c r="AI32" s="155">
        <v>51</v>
      </c>
      <c r="AJ32" s="120" t="s">
        <v>2513</v>
      </c>
      <c r="AK32" s="120" t="s">
        <v>2493</v>
      </c>
      <c r="AL32" s="120" t="str">
        <f t="shared" si="1"/>
        <v>GBILST_STC</v>
      </c>
      <c r="AM32" s="119">
        <v>25</v>
      </c>
      <c r="AN32" s="136" t="s">
        <v>2513</v>
      </c>
      <c r="AO32" s="100"/>
      <c r="AP32" s="140">
        <v>33.840821917808221</v>
      </c>
      <c r="AQ32" s="140">
        <v>34.968849315068496</v>
      </c>
      <c r="AR32" s="140">
        <v>33.840821917808221</v>
      </c>
      <c r="AS32" s="140">
        <v>34.968849315068496</v>
      </c>
      <c r="AT32" s="140">
        <v>34.968849315068496</v>
      </c>
      <c r="AU32" s="140">
        <v>31.584767123287676</v>
      </c>
      <c r="AV32" s="140">
        <v>34.968849315068496</v>
      </c>
      <c r="AW32" s="140">
        <v>33.840821917808221</v>
      </c>
      <c r="AX32" s="140">
        <v>34.968849315068496</v>
      </c>
      <c r="AY32" s="140">
        <v>33.840821917808221</v>
      </c>
      <c r="AZ32" s="140">
        <v>34.968849315068496</v>
      </c>
      <c r="BA32" s="140">
        <v>34.968849315068496</v>
      </c>
      <c r="BC32" s="121">
        <v>0</v>
      </c>
      <c r="BD32" s="121">
        <v>0</v>
      </c>
      <c r="BE32" s="121">
        <v>0</v>
      </c>
      <c r="BF32" s="121">
        <v>0</v>
      </c>
      <c r="BG32" s="121">
        <v>0</v>
      </c>
      <c r="BH32" s="121">
        <v>0</v>
      </c>
      <c r="BI32" s="121">
        <v>0</v>
      </c>
      <c r="BJ32" s="121">
        <v>0</v>
      </c>
      <c r="BK32" s="121">
        <v>0</v>
      </c>
      <c r="BL32" s="121">
        <v>0</v>
      </c>
      <c r="BM32" s="121">
        <v>0</v>
      </c>
      <c r="BN32" s="121">
        <v>0</v>
      </c>
      <c r="BP32" s="140">
        <v>338.40821917808222</v>
      </c>
      <c r="BQ32" s="140">
        <v>349.68849315068496</v>
      </c>
      <c r="BR32" s="140">
        <v>338.40821917808222</v>
      </c>
      <c r="BS32" s="140">
        <v>349.68849315068496</v>
      </c>
      <c r="BT32" s="140">
        <v>349.68849315068496</v>
      </c>
      <c r="BU32" s="140">
        <v>315.84767123287673</v>
      </c>
      <c r="BV32" s="140">
        <v>349.68849315068496</v>
      </c>
      <c r="BW32" s="140">
        <v>338.40821917808222</v>
      </c>
      <c r="BX32" s="140">
        <v>349.68849315068496</v>
      </c>
      <c r="BY32" s="140">
        <v>338.40821917808222</v>
      </c>
      <c r="BZ32" s="140">
        <v>349.68849315068496</v>
      </c>
      <c r="CA32" s="140">
        <v>349.68849315068496</v>
      </c>
      <c r="CC32" s="121">
        <v>0</v>
      </c>
      <c r="CD32" s="121">
        <v>0</v>
      </c>
      <c r="CE32" s="121">
        <v>0</v>
      </c>
      <c r="CF32" s="121">
        <v>0</v>
      </c>
      <c r="CG32" s="121">
        <v>0</v>
      </c>
      <c r="CH32" s="121">
        <v>0</v>
      </c>
      <c r="CI32" s="121">
        <v>0</v>
      </c>
      <c r="CJ32" s="121">
        <v>0</v>
      </c>
      <c r="CK32" s="121">
        <v>0</v>
      </c>
      <c r="CL32" s="121">
        <v>0</v>
      </c>
      <c r="CM32" s="121">
        <v>0</v>
      </c>
      <c r="CN32" s="121">
        <v>0</v>
      </c>
      <c r="CP32" s="140">
        <v>411.73</v>
      </c>
      <c r="CQ32" s="140">
        <v>411.73</v>
      </c>
      <c r="CR32" s="140">
        <v>411.73</v>
      </c>
      <c r="CS32" s="140">
        <v>411.73</v>
      </c>
      <c r="CT32" s="140">
        <v>411.73</v>
      </c>
      <c r="CU32" s="140">
        <v>411.73</v>
      </c>
      <c r="CV32" s="140">
        <v>411.73</v>
      </c>
      <c r="CW32" s="140">
        <v>411.73</v>
      </c>
      <c r="CX32" s="140">
        <v>411.73</v>
      </c>
      <c r="CY32" s="140">
        <v>411.73</v>
      </c>
      <c r="DA32" s="121">
        <v>0</v>
      </c>
      <c r="DB32" s="121">
        <v>0</v>
      </c>
      <c r="DC32" s="121">
        <v>0</v>
      </c>
      <c r="DD32" s="121">
        <v>0</v>
      </c>
      <c r="DE32" s="121">
        <v>0</v>
      </c>
      <c r="DF32" s="121">
        <v>0</v>
      </c>
      <c r="DG32" s="121">
        <v>0</v>
      </c>
      <c r="DH32" s="121">
        <v>0</v>
      </c>
      <c r="DI32" s="121">
        <v>0</v>
      </c>
      <c r="DJ32" s="121">
        <v>0</v>
      </c>
      <c r="DL32" s="140">
        <v>4117.3</v>
      </c>
      <c r="DM32" s="140">
        <v>4117.3</v>
      </c>
      <c r="DN32" s="140">
        <v>4117.3</v>
      </c>
      <c r="DO32" s="140">
        <v>4117.3</v>
      </c>
      <c r="DP32" s="140">
        <v>4117.3</v>
      </c>
      <c r="DQ32" s="140">
        <v>4117.3</v>
      </c>
      <c r="DR32" s="140">
        <v>4117.3</v>
      </c>
      <c r="DS32" s="140">
        <v>4117.3</v>
      </c>
      <c r="DT32" s="140">
        <v>4117.3</v>
      </c>
      <c r="DU32" s="140">
        <v>4117.3</v>
      </c>
      <c r="DW32" s="121">
        <v>0</v>
      </c>
      <c r="DX32" s="121">
        <v>0</v>
      </c>
      <c r="DY32" s="121">
        <v>0</v>
      </c>
      <c r="DZ32" s="121">
        <v>0</v>
      </c>
      <c r="EA32" s="121">
        <v>0</v>
      </c>
      <c r="EB32" s="121">
        <v>0</v>
      </c>
      <c r="EC32" s="121">
        <v>0</v>
      </c>
      <c r="ED32" s="121">
        <v>0</v>
      </c>
      <c r="EE32" s="121">
        <v>0</v>
      </c>
      <c r="EF32" s="121">
        <v>0</v>
      </c>
    </row>
    <row r="33" spans="1:136" s="138" customFormat="1" x14ac:dyDescent="0.3">
      <c r="A33"/>
      <c r="B33"/>
      <c r="C33"/>
      <c r="D33" s="10" t="s">
        <v>2520</v>
      </c>
      <c r="E33" s="78">
        <v>52.569110999999999</v>
      </c>
      <c r="F33" s="78">
        <v>-0.20063900000000001</v>
      </c>
      <c r="G33" s="73" t="s">
        <v>2521</v>
      </c>
      <c r="H33"/>
      <c r="I33" s="111">
        <v>11724.063999999998</v>
      </c>
      <c r="J33" s="119" t="s">
        <v>97</v>
      </c>
      <c r="K33" s="154">
        <v>20.899999999999995</v>
      </c>
      <c r="L33" s="119" t="s">
        <v>97</v>
      </c>
      <c r="M33" s="119" t="s">
        <v>93</v>
      </c>
      <c r="N33" s="143" t="s">
        <v>108</v>
      </c>
      <c r="O33" s="79" t="s">
        <v>93</v>
      </c>
      <c r="P33" s="119" t="s">
        <v>2512</v>
      </c>
      <c r="Q33" s="119"/>
      <c r="R33" s="100"/>
      <c r="S33" s="119" t="s">
        <v>2479</v>
      </c>
      <c r="T33" s="119" t="s">
        <v>93</v>
      </c>
      <c r="U33" s="119" t="s">
        <v>93</v>
      </c>
      <c r="V33" s="100"/>
      <c r="W33" s="119" t="s">
        <v>93</v>
      </c>
      <c r="X33" s="119" t="s">
        <v>98</v>
      </c>
      <c r="Y33" s="119" t="s">
        <v>98</v>
      </c>
      <c r="Z33" s="119" t="s">
        <v>2502</v>
      </c>
      <c r="AA33" s="100"/>
      <c r="AB33" s="121" t="s">
        <v>2502</v>
      </c>
      <c r="AC33" s="112"/>
      <c r="AD33" s="100"/>
      <c r="AE33" s="112"/>
      <c r="AF33"/>
      <c r="AG33" s="120" t="s">
        <v>2493</v>
      </c>
      <c r="AH33" s="119" t="str">
        <f t="shared" si="0"/>
        <v>GBILST_STC</v>
      </c>
      <c r="AI33" s="155">
        <v>56</v>
      </c>
      <c r="AJ33" s="120" t="s">
        <v>2513</v>
      </c>
      <c r="AK33" s="120" t="s">
        <v>2494</v>
      </c>
      <c r="AL33" s="119" t="str">
        <f t="shared" si="1"/>
        <v>KLYNST_STC</v>
      </c>
      <c r="AM33" s="155">
        <v>16</v>
      </c>
      <c r="AN33" s="120" t="s">
        <v>2513</v>
      </c>
      <c r="AO33" s="100"/>
      <c r="AP33" s="140">
        <v>152.64000000000001</v>
      </c>
      <c r="AQ33" s="140">
        <v>157.72800000000001</v>
      </c>
      <c r="AR33" s="140">
        <v>152.64000000000001</v>
      </c>
      <c r="AS33" s="140">
        <v>157.72800000000001</v>
      </c>
      <c r="AT33" s="140">
        <v>157.72800000000001</v>
      </c>
      <c r="AU33" s="140">
        <v>142.46400000000003</v>
      </c>
      <c r="AV33" s="140">
        <v>157.72800000000001</v>
      </c>
      <c r="AW33" s="140">
        <v>152.64000000000001</v>
      </c>
      <c r="AX33" s="140">
        <v>157.72800000000001</v>
      </c>
      <c r="AY33" s="140">
        <v>152.64000000000001</v>
      </c>
      <c r="AZ33" s="140">
        <v>157.72800000000001</v>
      </c>
      <c r="BA33" s="140">
        <v>157.72800000000001</v>
      </c>
      <c r="BC33" s="121">
        <v>0</v>
      </c>
      <c r="BD33" s="121">
        <v>0</v>
      </c>
      <c r="BE33" s="121">
        <v>0</v>
      </c>
      <c r="BF33" s="121">
        <v>0</v>
      </c>
      <c r="BG33" s="121">
        <v>0</v>
      </c>
      <c r="BH33" s="121">
        <v>0</v>
      </c>
      <c r="BI33" s="121">
        <v>0</v>
      </c>
      <c r="BJ33" s="121">
        <v>0</v>
      </c>
      <c r="BK33" s="121">
        <v>0</v>
      </c>
      <c r="BL33" s="121">
        <v>0</v>
      </c>
      <c r="BM33" s="121">
        <v>0</v>
      </c>
      <c r="BN33" s="121">
        <v>0</v>
      </c>
      <c r="BP33" s="140">
        <v>1526.4</v>
      </c>
      <c r="BQ33" s="140">
        <v>1577.28</v>
      </c>
      <c r="BR33" s="140">
        <v>1526.4</v>
      </c>
      <c r="BS33" s="140">
        <v>1577.28</v>
      </c>
      <c r="BT33" s="140">
        <v>1577.28</v>
      </c>
      <c r="BU33" s="140">
        <v>1424.64</v>
      </c>
      <c r="BV33" s="140">
        <v>1577.28</v>
      </c>
      <c r="BW33" s="140">
        <v>1526.4</v>
      </c>
      <c r="BX33" s="140">
        <v>1577.28</v>
      </c>
      <c r="BY33" s="140">
        <v>1526.4</v>
      </c>
      <c r="BZ33" s="140">
        <v>1577.28</v>
      </c>
      <c r="CA33" s="140">
        <v>1577.28</v>
      </c>
      <c r="CC33" s="121">
        <v>0</v>
      </c>
      <c r="CD33" s="121">
        <v>0</v>
      </c>
      <c r="CE33" s="121">
        <v>0</v>
      </c>
      <c r="CF33" s="121">
        <v>0</v>
      </c>
      <c r="CG33" s="121">
        <v>0</v>
      </c>
      <c r="CH33" s="121">
        <v>0</v>
      </c>
      <c r="CI33" s="121">
        <v>0</v>
      </c>
      <c r="CJ33" s="121">
        <v>0</v>
      </c>
      <c r="CK33" s="121">
        <v>0</v>
      </c>
      <c r="CL33" s="121">
        <v>0</v>
      </c>
      <c r="CM33" s="121">
        <v>0</v>
      </c>
      <c r="CN33" s="121">
        <v>0</v>
      </c>
      <c r="CP33" s="140">
        <v>1857.1200000000001</v>
      </c>
      <c r="CQ33" s="140">
        <v>1857.1200000000001</v>
      </c>
      <c r="CR33" s="140">
        <v>1857.1200000000001</v>
      </c>
      <c r="CS33" s="140">
        <v>1857.1200000000001</v>
      </c>
      <c r="CT33" s="140">
        <v>1857.1200000000001</v>
      </c>
      <c r="CU33" s="140">
        <v>1857.1200000000001</v>
      </c>
      <c r="CV33" s="140">
        <v>1857.1200000000001</v>
      </c>
      <c r="CW33" s="140">
        <v>1857.1200000000001</v>
      </c>
      <c r="CX33" s="140">
        <v>1857.1200000000001</v>
      </c>
      <c r="CY33" s="140">
        <v>1857.1200000000001</v>
      </c>
      <c r="DA33" s="121">
        <v>0</v>
      </c>
      <c r="DB33" s="121">
        <v>0</v>
      </c>
      <c r="DC33" s="121">
        <v>0</v>
      </c>
      <c r="DD33" s="121">
        <v>0</v>
      </c>
      <c r="DE33" s="121">
        <v>0</v>
      </c>
      <c r="DF33" s="121">
        <v>0</v>
      </c>
      <c r="DG33" s="121">
        <v>0</v>
      </c>
      <c r="DH33" s="121">
        <v>0</v>
      </c>
      <c r="DI33" s="121">
        <v>0</v>
      </c>
      <c r="DJ33" s="121">
        <v>0</v>
      </c>
      <c r="DL33" s="140">
        <v>18571.2</v>
      </c>
      <c r="DM33" s="140">
        <v>18571.2</v>
      </c>
      <c r="DN33" s="140">
        <v>18571.2</v>
      </c>
      <c r="DO33" s="140">
        <v>18571.2</v>
      </c>
      <c r="DP33" s="140">
        <v>18571.2</v>
      </c>
      <c r="DQ33" s="140">
        <v>18571.2</v>
      </c>
      <c r="DR33" s="140">
        <v>18571.2</v>
      </c>
      <c r="DS33" s="140">
        <v>18571.2</v>
      </c>
      <c r="DT33" s="140">
        <v>18571.2</v>
      </c>
      <c r="DU33" s="140">
        <v>18571.2</v>
      </c>
      <c r="DW33" s="121">
        <v>0</v>
      </c>
      <c r="DX33" s="121">
        <v>0</v>
      </c>
      <c r="DY33" s="121">
        <v>0</v>
      </c>
      <c r="DZ33" s="121">
        <v>0</v>
      </c>
      <c r="EA33" s="121">
        <v>0</v>
      </c>
      <c r="EB33" s="121">
        <v>0</v>
      </c>
      <c r="EC33" s="121">
        <v>0</v>
      </c>
      <c r="ED33" s="121">
        <v>0</v>
      </c>
      <c r="EE33" s="121">
        <v>0</v>
      </c>
      <c r="EF33" s="121">
        <v>0</v>
      </c>
    </row>
    <row r="34" spans="1:136" s="138" customFormat="1" x14ac:dyDescent="0.3">
      <c r="A34"/>
      <c r="B34"/>
      <c r="C34"/>
      <c r="D34" s="121" t="s">
        <v>2522</v>
      </c>
      <c r="E34" s="137">
        <v>51.937736000000001</v>
      </c>
      <c r="F34" s="137">
        <v>1.2267410000000001</v>
      </c>
      <c r="G34" s="119" t="s">
        <v>2523</v>
      </c>
      <c r="I34" s="111">
        <v>3058.0290000000014</v>
      </c>
      <c r="J34" s="119" t="s">
        <v>97</v>
      </c>
      <c r="K34" s="154">
        <v>22.150000000000009</v>
      </c>
      <c r="L34" s="119" t="s">
        <v>97</v>
      </c>
      <c r="M34" s="119" t="s">
        <v>93</v>
      </c>
      <c r="N34" s="143" t="s">
        <v>411</v>
      </c>
      <c r="O34" s="79" t="s">
        <v>93</v>
      </c>
      <c r="P34" s="119" t="s">
        <v>2512</v>
      </c>
      <c r="Q34" s="119"/>
      <c r="S34" s="119" t="s">
        <v>2479</v>
      </c>
      <c r="T34" s="119" t="s">
        <v>93</v>
      </c>
      <c r="U34" s="119" t="s">
        <v>93</v>
      </c>
      <c r="W34" s="119" t="s">
        <v>93</v>
      </c>
      <c r="X34" s="119" t="s">
        <v>98</v>
      </c>
      <c r="Y34" s="119" t="s">
        <v>98</v>
      </c>
      <c r="Z34" s="119" t="s">
        <v>2502</v>
      </c>
      <c r="AB34" s="121" t="s">
        <v>2502</v>
      </c>
      <c r="AC34" s="121"/>
      <c r="AE34" s="121"/>
      <c r="AG34" s="120" t="s">
        <v>2490</v>
      </c>
      <c r="AH34" s="119" t="str">
        <f t="shared" si="0"/>
        <v>COLCST_STC</v>
      </c>
      <c r="AI34" s="155">
        <v>53</v>
      </c>
      <c r="AJ34" s="120" t="s">
        <v>2513</v>
      </c>
      <c r="AK34" s="119" t="s">
        <v>2488</v>
      </c>
      <c r="AL34" s="119" t="str">
        <f t="shared" si="1"/>
        <v>CLQYST_STC</v>
      </c>
      <c r="AM34" s="119">
        <v>29</v>
      </c>
      <c r="AN34" s="120" t="s">
        <v>2513</v>
      </c>
      <c r="AO34" s="100"/>
      <c r="AP34" s="140">
        <v>63.360000000000007</v>
      </c>
      <c r="AQ34" s="140">
        <v>65.472000000000008</v>
      </c>
      <c r="AR34" s="140">
        <v>63.360000000000007</v>
      </c>
      <c r="AS34" s="140">
        <v>65.472000000000008</v>
      </c>
      <c r="AT34" s="140">
        <v>65.472000000000008</v>
      </c>
      <c r="AU34" s="140">
        <v>59.136000000000003</v>
      </c>
      <c r="AV34" s="140">
        <v>65.472000000000008</v>
      </c>
      <c r="AW34" s="140">
        <v>63.360000000000007</v>
      </c>
      <c r="AX34" s="140">
        <v>65.472000000000008</v>
      </c>
      <c r="AY34" s="140">
        <v>63.360000000000007</v>
      </c>
      <c r="AZ34" s="140">
        <v>65.472000000000008</v>
      </c>
      <c r="BA34" s="140">
        <v>65.472000000000008</v>
      </c>
      <c r="BC34" s="121">
        <v>0</v>
      </c>
      <c r="BD34" s="121">
        <v>0</v>
      </c>
      <c r="BE34" s="121">
        <v>0</v>
      </c>
      <c r="BF34" s="121">
        <v>0</v>
      </c>
      <c r="BG34" s="121">
        <v>0</v>
      </c>
      <c r="BH34" s="121">
        <v>0</v>
      </c>
      <c r="BI34" s="121">
        <v>0</v>
      </c>
      <c r="BJ34" s="121">
        <v>0</v>
      </c>
      <c r="BK34" s="121">
        <v>0</v>
      </c>
      <c r="BL34" s="121">
        <v>0</v>
      </c>
      <c r="BM34" s="121">
        <v>0</v>
      </c>
      <c r="BN34" s="121">
        <v>0</v>
      </c>
      <c r="BP34" s="140">
        <v>633.6</v>
      </c>
      <c r="BQ34" s="140">
        <v>654.72</v>
      </c>
      <c r="BR34" s="140">
        <v>633.6</v>
      </c>
      <c r="BS34" s="140">
        <v>654.72</v>
      </c>
      <c r="BT34" s="140">
        <v>654.72</v>
      </c>
      <c r="BU34" s="140">
        <v>591.36</v>
      </c>
      <c r="BV34" s="140">
        <v>654.72</v>
      </c>
      <c r="BW34" s="140">
        <v>633.6</v>
      </c>
      <c r="BX34" s="140">
        <v>654.72</v>
      </c>
      <c r="BY34" s="140">
        <v>633.6</v>
      </c>
      <c r="BZ34" s="140">
        <v>654.72</v>
      </c>
      <c r="CA34" s="140">
        <v>654.72</v>
      </c>
      <c r="CC34" s="121">
        <v>0</v>
      </c>
      <c r="CD34" s="121">
        <v>0</v>
      </c>
      <c r="CE34" s="121">
        <v>0</v>
      </c>
      <c r="CF34" s="121">
        <v>0</v>
      </c>
      <c r="CG34" s="121">
        <v>0</v>
      </c>
      <c r="CH34" s="121">
        <v>0</v>
      </c>
      <c r="CI34" s="121">
        <v>0</v>
      </c>
      <c r="CJ34" s="121">
        <v>0</v>
      </c>
      <c r="CK34" s="121">
        <v>0</v>
      </c>
      <c r="CL34" s="121">
        <v>0</v>
      </c>
      <c r="CM34" s="121">
        <v>0</v>
      </c>
      <c r="CN34" s="121">
        <v>0</v>
      </c>
      <c r="CP34" s="140">
        <v>770.88000000000011</v>
      </c>
      <c r="CQ34" s="140">
        <v>770.88000000000011</v>
      </c>
      <c r="CR34" s="140">
        <v>770.88000000000011</v>
      </c>
      <c r="CS34" s="140">
        <v>770.88000000000011</v>
      </c>
      <c r="CT34" s="140">
        <v>770.88000000000011</v>
      </c>
      <c r="CU34" s="140">
        <v>770.88000000000011</v>
      </c>
      <c r="CV34" s="140">
        <v>770.88000000000011</v>
      </c>
      <c r="CW34" s="140">
        <v>770.88000000000011</v>
      </c>
      <c r="CX34" s="140">
        <v>770.88000000000011</v>
      </c>
      <c r="CY34" s="140">
        <v>770.88000000000011</v>
      </c>
      <c r="DA34" s="121">
        <v>0</v>
      </c>
      <c r="DB34" s="121">
        <v>0</v>
      </c>
      <c r="DC34" s="121">
        <v>0</v>
      </c>
      <c r="DD34" s="121">
        <v>0</v>
      </c>
      <c r="DE34" s="121">
        <v>0</v>
      </c>
      <c r="DF34" s="121">
        <v>0</v>
      </c>
      <c r="DG34" s="121">
        <v>0</v>
      </c>
      <c r="DH34" s="121">
        <v>0</v>
      </c>
      <c r="DI34" s="121">
        <v>0</v>
      </c>
      <c r="DJ34" s="121">
        <v>0</v>
      </c>
      <c r="DL34" s="140">
        <v>7708.8</v>
      </c>
      <c r="DM34" s="140">
        <v>7708.8</v>
      </c>
      <c r="DN34" s="140">
        <v>7708.8</v>
      </c>
      <c r="DO34" s="140">
        <v>7708.8</v>
      </c>
      <c r="DP34" s="140">
        <v>7708.8</v>
      </c>
      <c r="DQ34" s="140">
        <v>7708.8</v>
      </c>
      <c r="DR34" s="140">
        <v>7708.8</v>
      </c>
      <c r="DS34" s="140">
        <v>7708.8</v>
      </c>
      <c r="DT34" s="140">
        <v>7708.8</v>
      </c>
      <c r="DU34" s="140">
        <v>7708.8</v>
      </c>
      <c r="DW34" s="121">
        <v>0</v>
      </c>
      <c r="DX34" s="121">
        <v>0</v>
      </c>
      <c r="DY34" s="121">
        <v>0</v>
      </c>
      <c r="DZ34" s="121">
        <v>0</v>
      </c>
      <c r="EA34" s="121">
        <v>0</v>
      </c>
      <c r="EB34" s="121">
        <v>0</v>
      </c>
      <c r="EC34" s="121">
        <v>0</v>
      </c>
      <c r="ED34" s="121">
        <v>0</v>
      </c>
      <c r="EE34" s="121">
        <v>0</v>
      </c>
      <c r="EF34" s="121">
        <v>0</v>
      </c>
    </row>
    <row r="35" spans="1:136" s="138" customFormat="1" x14ac:dyDescent="0.3">
      <c r="A35"/>
      <c r="B35"/>
      <c r="C35"/>
      <c r="D35" s="10" t="s">
        <v>2524</v>
      </c>
      <c r="E35" s="78">
        <v>51.994472000000002</v>
      </c>
      <c r="F35" s="78">
        <v>-0.24226700000000001</v>
      </c>
      <c r="G35" s="73" t="s">
        <v>2525</v>
      </c>
      <c r="H35"/>
      <c r="I35" s="111">
        <v>929.19999999999982</v>
      </c>
      <c r="J35" s="119" t="s">
        <v>97</v>
      </c>
      <c r="K35" s="154">
        <v>23</v>
      </c>
      <c r="L35" s="119" t="s">
        <v>96</v>
      </c>
      <c r="M35" s="119" t="s">
        <v>93</v>
      </c>
      <c r="N35" s="143" t="s">
        <v>159</v>
      </c>
      <c r="O35" s="79" t="s">
        <v>93</v>
      </c>
      <c r="P35" s="119" t="s">
        <v>2512</v>
      </c>
      <c r="Q35" s="119"/>
      <c r="R35" s="100"/>
      <c r="S35" s="119" t="s">
        <v>2479</v>
      </c>
      <c r="T35" s="119" t="s">
        <v>93</v>
      </c>
      <c r="U35" s="119" t="s">
        <v>93</v>
      </c>
      <c r="V35" s="100"/>
      <c r="W35" s="119" t="s">
        <v>93</v>
      </c>
      <c r="X35" s="119" t="s">
        <v>98</v>
      </c>
      <c r="Y35" s="119" t="s">
        <v>98</v>
      </c>
      <c r="Z35" s="119" t="s">
        <v>2502</v>
      </c>
      <c r="AA35" s="100"/>
      <c r="AB35" s="121" t="s">
        <v>2502</v>
      </c>
      <c r="AC35" s="112"/>
      <c r="AD35" s="100"/>
      <c r="AE35" s="112"/>
      <c r="AF35"/>
      <c r="AG35" s="120" t="s">
        <v>2492</v>
      </c>
      <c r="AH35" s="119" t="str">
        <f t="shared" si="0"/>
        <v>COTVST_STC</v>
      </c>
      <c r="AI35" s="155">
        <v>79</v>
      </c>
      <c r="AJ35" s="120" t="s">
        <v>2513</v>
      </c>
      <c r="AK35" s="73" t="s">
        <v>768</v>
      </c>
      <c r="AL35" s="73" t="s">
        <v>769</v>
      </c>
      <c r="AM35" s="119">
        <v>11</v>
      </c>
      <c r="AN35" s="120" t="s">
        <v>2513</v>
      </c>
      <c r="AO35" s="100"/>
      <c r="AP35" s="140">
        <v>28.721095890410961</v>
      </c>
      <c r="AQ35" s="140">
        <v>29.678465753424661</v>
      </c>
      <c r="AR35" s="140">
        <v>28.721095890410961</v>
      </c>
      <c r="AS35" s="140">
        <v>29.678465753424661</v>
      </c>
      <c r="AT35" s="140">
        <v>29.678465753424661</v>
      </c>
      <c r="AU35" s="140">
        <v>26.806356164383562</v>
      </c>
      <c r="AV35" s="140">
        <v>29.678465753424661</v>
      </c>
      <c r="AW35" s="140">
        <v>28.721095890410961</v>
      </c>
      <c r="AX35" s="140">
        <v>29.678465753424661</v>
      </c>
      <c r="AY35" s="140">
        <v>28.721095890410961</v>
      </c>
      <c r="AZ35" s="140">
        <v>29.678465753424661</v>
      </c>
      <c r="BA35" s="140">
        <v>29.678465753424661</v>
      </c>
      <c r="BC35" s="121">
        <v>0</v>
      </c>
      <c r="BD35" s="121">
        <v>0</v>
      </c>
      <c r="BE35" s="121">
        <v>0</v>
      </c>
      <c r="BF35" s="121">
        <v>0</v>
      </c>
      <c r="BG35" s="121">
        <v>0</v>
      </c>
      <c r="BH35" s="121">
        <v>0</v>
      </c>
      <c r="BI35" s="121">
        <v>0</v>
      </c>
      <c r="BJ35" s="121">
        <v>0</v>
      </c>
      <c r="BK35" s="121">
        <v>0</v>
      </c>
      <c r="BL35" s="121">
        <v>0</v>
      </c>
      <c r="BM35" s="121">
        <v>0</v>
      </c>
      <c r="BN35" s="121">
        <v>0</v>
      </c>
      <c r="BP35" s="140">
        <v>287.21095890410959</v>
      </c>
      <c r="BQ35" s="140">
        <v>296.78465753424661</v>
      </c>
      <c r="BR35" s="140">
        <v>287.21095890410959</v>
      </c>
      <c r="BS35" s="140">
        <v>296.78465753424661</v>
      </c>
      <c r="BT35" s="140">
        <v>296.78465753424661</v>
      </c>
      <c r="BU35" s="140">
        <v>268.06356164383561</v>
      </c>
      <c r="BV35" s="140">
        <v>296.78465753424661</v>
      </c>
      <c r="BW35" s="140">
        <v>287.21095890410959</v>
      </c>
      <c r="BX35" s="140">
        <v>296.78465753424661</v>
      </c>
      <c r="BY35" s="140">
        <v>287.21095890410959</v>
      </c>
      <c r="BZ35" s="140">
        <v>296.78465753424661</v>
      </c>
      <c r="CA35" s="140">
        <v>296.78465753424661</v>
      </c>
      <c r="CC35" s="121">
        <v>0</v>
      </c>
      <c r="CD35" s="121">
        <v>0</v>
      </c>
      <c r="CE35" s="121">
        <v>0</v>
      </c>
      <c r="CF35" s="121">
        <v>0</v>
      </c>
      <c r="CG35" s="121">
        <v>0</v>
      </c>
      <c r="CH35" s="121">
        <v>0</v>
      </c>
      <c r="CI35" s="121">
        <v>0</v>
      </c>
      <c r="CJ35" s="121">
        <v>0</v>
      </c>
      <c r="CK35" s="121">
        <v>0</v>
      </c>
      <c r="CL35" s="121">
        <v>0</v>
      </c>
      <c r="CM35" s="121">
        <v>0</v>
      </c>
      <c r="CN35" s="121">
        <v>0</v>
      </c>
      <c r="CP35" s="140">
        <v>349.44000000000005</v>
      </c>
      <c r="CQ35" s="140">
        <v>349.44000000000005</v>
      </c>
      <c r="CR35" s="140">
        <v>349.44000000000005</v>
      </c>
      <c r="CS35" s="140">
        <v>349.44000000000005</v>
      </c>
      <c r="CT35" s="140">
        <v>349.44000000000005</v>
      </c>
      <c r="CU35" s="140">
        <v>349.44000000000005</v>
      </c>
      <c r="CV35" s="140">
        <v>349.44000000000005</v>
      </c>
      <c r="CW35" s="140">
        <v>349.44000000000005</v>
      </c>
      <c r="CX35" s="140">
        <v>349.44000000000005</v>
      </c>
      <c r="CY35" s="140">
        <v>349.44000000000005</v>
      </c>
      <c r="DA35" s="121">
        <v>0</v>
      </c>
      <c r="DB35" s="121">
        <v>0</v>
      </c>
      <c r="DC35" s="121">
        <v>0</v>
      </c>
      <c r="DD35" s="121">
        <v>0</v>
      </c>
      <c r="DE35" s="121">
        <v>0</v>
      </c>
      <c r="DF35" s="121">
        <v>0</v>
      </c>
      <c r="DG35" s="121">
        <v>0</v>
      </c>
      <c r="DH35" s="121">
        <v>0</v>
      </c>
      <c r="DI35" s="121">
        <v>0</v>
      </c>
      <c r="DJ35" s="121">
        <v>0</v>
      </c>
      <c r="DL35" s="140">
        <v>3494.4</v>
      </c>
      <c r="DM35" s="140">
        <v>3494.4</v>
      </c>
      <c r="DN35" s="140">
        <v>3494.4</v>
      </c>
      <c r="DO35" s="140">
        <v>3494.4</v>
      </c>
      <c r="DP35" s="140">
        <v>3494.4</v>
      </c>
      <c r="DQ35" s="140">
        <v>3494.4</v>
      </c>
      <c r="DR35" s="140">
        <v>3494.4</v>
      </c>
      <c r="DS35" s="140">
        <v>3494.4</v>
      </c>
      <c r="DT35" s="140">
        <v>3494.4</v>
      </c>
      <c r="DU35" s="140">
        <v>3494.4</v>
      </c>
      <c r="DW35" s="121">
        <v>0</v>
      </c>
      <c r="DX35" s="121">
        <v>0</v>
      </c>
      <c r="DY35" s="121">
        <v>0</v>
      </c>
      <c r="DZ35" s="121">
        <v>0</v>
      </c>
      <c r="EA35" s="121">
        <v>0</v>
      </c>
      <c r="EB35" s="121">
        <v>0</v>
      </c>
      <c r="EC35" s="121">
        <v>0</v>
      </c>
      <c r="ED35" s="121">
        <v>0</v>
      </c>
      <c r="EE35" s="121">
        <v>0</v>
      </c>
      <c r="EF35" s="121">
        <v>0</v>
      </c>
    </row>
    <row r="36" spans="1:136" s="138" customFormat="1" x14ac:dyDescent="0.3">
      <c r="A36"/>
      <c r="B36"/>
      <c r="C36"/>
      <c r="D36" s="10" t="s">
        <v>2526</v>
      </c>
      <c r="E36" s="78">
        <v>52.492753999999998</v>
      </c>
      <c r="F36" s="78">
        <v>-0.88500100000000004</v>
      </c>
      <c r="G36" s="73" t="s">
        <v>2527</v>
      </c>
      <c r="H36"/>
      <c r="I36" s="111">
        <v>955.31150000000014</v>
      </c>
      <c r="J36" s="119" t="s">
        <v>97</v>
      </c>
      <c r="K36" s="154">
        <v>20.150000000000006</v>
      </c>
      <c r="L36" s="119" t="s">
        <v>97</v>
      </c>
      <c r="M36" s="119" t="s">
        <v>93</v>
      </c>
      <c r="N36" s="143" t="s">
        <v>108</v>
      </c>
      <c r="O36" s="79" t="s">
        <v>93</v>
      </c>
      <c r="P36" s="119" t="s">
        <v>2512</v>
      </c>
      <c r="Q36" s="119"/>
      <c r="R36" s="100"/>
      <c r="S36" s="119" t="s">
        <v>2479</v>
      </c>
      <c r="T36" s="119" t="s">
        <v>93</v>
      </c>
      <c r="U36" s="119" t="s">
        <v>93</v>
      </c>
      <c r="V36" s="100"/>
      <c r="W36" s="119" t="s">
        <v>93</v>
      </c>
      <c r="X36" s="119" t="s">
        <v>98</v>
      </c>
      <c r="Y36" s="119" t="s">
        <v>98</v>
      </c>
      <c r="Z36" s="119" t="s">
        <v>2502</v>
      </c>
      <c r="AA36" s="100"/>
      <c r="AB36" s="121" t="s">
        <v>2502</v>
      </c>
      <c r="AC36" s="112"/>
      <c r="AD36" s="100"/>
      <c r="AE36" s="112"/>
      <c r="AF36"/>
      <c r="AG36" s="120" t="s">
        <v>2493</v>
      </c>
      <c r="AH36" s="119" t="str">
        <f t="shared" si="0"/>
        <v>GBILST_STC</v>
      </c>
      <c r="AI36" s="155">
        <v>96</v>
      </c>
      <c r="AJ36" s="120" t="s">
        <v>2513</v>
      </c>
      <c r="AK36" s="119" t="s">
        <v>2492</v>
      </c>
      <c r="AL36" s="119" t="str">
        <f>VLOOKUP($AK36,$D$12:$G$52,4,0)</f>
        <v>COTVST_STC</v>
      </c>
      <c r="AM36" s="119">
        <v>2</v>
      </c>
      <c r="AN36" s="120" t="s">
        <v>2513</v>
      </c>
      <c r="AO36" s="100"/>
      <c r="AP36" s="140">
        <v>12</v>
      </c>
      <c r="AQ36" s="140">
        <v>12.4</v>
      </c>
      <c r="AR36" s="140">
        <v>12</v>
      </c>
      <c r="AS36" s="140">
        <v>12.4</v>
      </c>
      <c r="AT36" s="140">
        <v>12.4</v>
      </c>
      <c r="AU36" s="140">
        <v>11.200000000000001</v>
      </c>
      <c r="AV36" s="140">
        <v>12.4</v>
      </c>
      <c r="AW36" s="140">
        <v>12</v>
      </c>
      <c r="AX36" s="140">
        <v>12.4</v>
      </c>
      <c r="AY36" s="140">
        <v>12</v>
      </c>
      <c r="AZ36" s="140">
        <v>12.4</v>
      </c>
      <c r="BA36" s="140">
        <v>12.4</v>
      </c>
      <c r="BC36" s="121">
        <v>0</v>
      </c>
      <c r="BD36" s="121">
        <v>0</v>
      </c>
      <c r="BE36" s="121">
        <v>0</v>
      </c>
      <c r="BF36" s="121">
        <v>0</v>
      </c>
      <c r="BG36" s="121">
        <v>0</v>
      </c>
      <c r="BH36" s="121">
        <v>0</v>
      </c>
      <c r="BI36" s="121">
        <v>0</v>
      </c>
      <c r="BJ36" s="121">
        <v>0</v>
      </c>
      <c r="BK36" s="121">
        <v>0</v>
      </c>
      <c r="BL36" s="121">
        <v>0</v>
      </c>
      <c r="BM36" s="121">
        <v>0</v>
      </c>
      <c r="BN36" s="121">
        <v>0</v>
      </c>
      <c r="BP36" s="140">
        <v>120</v>
      </c>
      <c r="BQ36" s="140">
        <v>124</v>
      </c>
      <c r="BR36" s="140">
        <v>120</v>
      </c>
      <c r="BS36" s="140">
        <v>124</v>
      </c>
      <c r="BT36" s="140">
        <v>124</v>
      </c>
      <c r="BU36" s="140">
        <v>112</v>
      </c>
      <c r="BV36" s="140">
        <v>124</v>
      </c>
      <c r="BW36" s="140">
        <v>120</v>
      </c>
      <c r="BX36" s="140">
        <v>124</v>
      </c>
      <c r="BY36" s="140">
        <v>120</v>
      </c>
      <c r="BZ36" s="140">
        <v>124</v>
      </c>
      <c r="CA36" s="140">
        <v>124</v>
      </c>
      <c r="CC36" s="121">
        <v>0</v>
      </c>
      <c r="CD36" s="121">
        <v>0</v>
      </c>
      <c r="CE36" s="121">
        <v>0</v>
      </c>
      <c r="CF36" s="121">
        <v>0</v>
      </c>
      <c r="CG36" s="121">
        <v>0</v>
      </c>
      <c r="CH36" s="121">
        <v>0</v>
      </c>
      <c r="CI36" s="121">
        <v>0</v>
      </c>
      <c r="CJ36" s="121">
        <v>0</v>
      </c>
      <c r="CK36" s="121">
        <v>0</v>
      </c>
      <c r="CL36" s="121">
        <v>0</v>
      </c>
      <c r="CM36" s="121">
        <v>0</v>
      </c>
      <c r="CN36" s="121">
        <v>0</v>
      </c>
      <c r="CP36" s="140">
        <v>146</v>
      </c>
      <c r="CQ36" s="140">
        <v>146</v>
      </c>
      <c r="CR36" s="140">
        <v>146</v>
      </c>
      <c r="CS36" s="140">
        <v>146</v>
      </c>
      <c r="CT36" s="140">
        <v>146</v>
      </c>
      <c r="CU36" s="140">
        <v>146</v>
      </c>
      <c r="CV36" s="140">
        <v>146</v>
      </c>
      <c r="CW36" s="140">
        <v>146</v>
      </c>
      <c r="CX36" s="140">
        <v>146</v>
      </c>
      <c r="CY36" s="140">
        <v>146</v>
      </c>
      <c r="DA36" s="121">
        <v>0</v>
      </c>
      <c r="DB36" s="121">
        <v>0</v>
      </c>
      <c r="DC36" s="121">
        <v>0</v>
      </c>
      <c r="DD36" s="121">
        <v>0</v>
      </c>
      <c r="DE36" s="121">
        <v>0</v>
      </c>
      <c r="DF36" s="121">
        <v>0</v>
      </c>
      <c r="DG36" s="121">
        <v>0</v>
      </c>
      <c r="DH36" s="121">
        <v>0</v>
      </c>
      <c r="DI36" s="121">
        <v>0</v>
      </c>
      <c r="DJ36" s="121">
        <v>0</v>
      </c>
      <c r="DL36" s="140">
        <v>1460</v>
      </c>
      <c r="DM36" s="140">
        <v>1460</v>
      </c>
      <c r="DN36" s="140">
        <v>1460</v>
      </c>
      <c r="DO36" s="140">
        <v>1460</v>
      </c>
      <c r="DP36" s="140">
        <v>1460</v>
      </c>
      <c r="DQ36" s="140">
        <v>1460</v>
      </c>
      <c r="DR36" s="140">
        <v>1460</v>
      </c>
      <c r="DS36" s="140">
        <v>1460</v>
      </c>
      <c r="DT36" s="140">
        <v>1460</v>
      </c>
      <c r="DU36" s="140">
        <v>1460</v>
      </c>
      <c r="DW36" s="121">
        <v>0</v>
      </c>
      <c r="DX36" s="121">
        <v>0</v>
      </c>
      <c r="DY36" s="121">
        <v>0</v>
      </c>
      <c r="DZ36" s="121">
        <v>0</v>
      </c>
      <c r="EA36" s="121">
        <v>0</v>
      </c>
      <c r="EB36" s="121">
        <v>0</v>
      </c>
      <c r="EC36" s="121">
        <v>0</v>
      </c>
      <c r="ED36" s="121">
        <v>0</v>
      </c>
      <c r="EE36" s="121">
        <v>0</v>
      </c>
      <c r="EF36" s="121">
        <v>0</v>
      </c>
    </row>
    <row r="37" spans="1:136" s="138" customFormat="1" x14ac:dyDescent="0.3">
      <c r="A37"/>
      <c r="B37"/>
      <c r="C37"/>
      <c r="D37" s="10" t="s">
        <v>2528</v>
      </c>
      <c r="E37" s="78">
        <v>52.973598000000003</v>
      </c>
      <c r="F37" s="78">
        <v>-0.64794300000000005</v>
      </c>
      <c r="G37" s="73" t="s">
        <v>2529</v>
      </c>
      <c r="H37"/>
      <c r="I37" s="111">
        <v>1430.7795000000001</v>
      </c>
      <c r="J37" s="119" t="s">
        <v>97</v>
      </c>
      <c r="K37" s="154">
        <v>26.55</v>
      </c>
      <c r="L37" s="119" t="s">
        <v>97</v>
      </c>
      <c r="M37" s="119" t="s">
        <v>93</v>
      </c>
      <c r="N37" s="143" t="s">
        <v>108</v>
      </c>
      <c r="O37" s="79" t="s">
        <v>93</v>
      </c>
      <c r="P37" s="119" t="s">
        <v>2512</v>
      </c>
      <c r="Q37" s="119"/>
      <c r="R37" s="100"/>
      <c r="S37" s="119" t="s">
        <v>2479</v>
      </c>
      <c r="T37" s="119" t="s">
        <v>93</v>
      </c>
      <c r="U37" s="119" t="s">
        <v>93</v>
      </c>
      <c r="V37" s="100"/>
      <c r="W37" s="119" t="s">
        <v>93</v>
      </c>
      <c r="X37" s="119" t="s">
        <v>98</v>
      </c>
      <c r="Y37" s="119" t="s">
        <v>98</v>
      </c>
      <c r="Z37" s="119" t="s">
        <v>2502</v>
      </c>
      <c r="AA37" s="100"/>
      <c r="AB37" s="121" t="s">
        <v>2502</v>
      </c>
      <c r="AC37" s="112"/>
      <c r="AD37" s="100"/>
      <c r="AE37" s="112"/>
      <c r="AF37"/>
      <c r="AG37" s="120" t="s">
        <v>2495</v>
      </c>
      <c r="AH37" s="119" t="str">
        <f t="shared" si="0"/>
        <v>PYEWST_STC</v>
      </c>
      <c r="AI37" s="155">
        <v>70</v>
      </c>
      <c r="AJ37" s="120" t="s">
        <v>2513</v>
      </c>
      <c r="AK37" s="119" t="s">
        <v>2494</v>
      </c>
      <c r="AL37" s="119" t="str">
        <f>VLOOKUP($AK37,$D$12:$G$52,4,0)</f>
        <v>KLYNST_STC</v>
      </c>
      <c r="AM37" s="119">
        <v>16</v>
      </c>
      <c r="AN37" s="120" t="s">
        <v>2513</v>
      </c>
      <c r="AO37" s="100"/>
      <c r="AP37" s="140">
        <v>19.200000000000003</v>
      </c>
      <c r="AQ37" s="140">
        <v>19.840000000000003</v>
      </c>
      <c r="AR37" s="140">
        <v>19.200000000000003</v>
      </c>
      <c r="AS37" s="140">
        <v>19.840000000000003</v>
      </c>
      <c r="AT37" s="140">
        <v>19.840000000000003</v>
      </c>
      <c r="AU37" s="140">
        <v>17.920000000000002</v>
      </c>
      <c r="AV37" s="140">
        <v>19.840000000000003</v>
      </c>
      <c r="AW37" s="140">
        <v>19.200000000000003</v>
      </c>
      <c r="AX37" s="140">
        <v>19.840000000000003</v>
      </c>
      <c r="AY37" s="140">
        <v>19.200000000000003</v>
      </c>
      <c r="AZ37" s="140">
        <v>19.840000000000003</v>
      </c>
      <c r="BA37" s="140">
        <v>19.840000000000003</v>
      </c>
      <c r="BC37" s="121">
        <v>0</v>
      </c>
      <c r="BD37" s="121">
        <v>0</v>
      </c>
      <c r="BE37" s="121">
        <v>0</v>
      </c>
      <c r="BF37" s="121">
        <v>0</v>
      </c>
      <c r="BG37" s="121">
        <v>0</v>
      </c>
      <c r="BH37" s="121">
        <v>0</v>
      </c>
      <c r="BI37" s="121">
        <v>0</v>
      </c>
      <c r="BJ37" s="121">
        <v>0</v>
      </c>
      <c r="BK37" s="121">
        <v>0</v>
      </c>
      <c r="BL37" s="121">
        <v>0</v>
      </c>
      <c r="BM37" s="121">
        <v>0</v>
      </c>
      <c r="BN37" s="121">
        <v>0</v>
      </c>
      <c r="BP37" s="140">
        <v>192</v>
      </c>
      <c r="BQ37" s="140">
        <v>198.4</v>
      </c>
      <c r="BR37" s="140">
        <v>192</v>
      </c>
      <c r="BS37" s="140">
        <v>198.4</v>
      </c>
      <c r="BT37" s="140">
        <v>198.4</v>
      </c>
      <c r="BU37" s="140">
        <v>179.20000000000002</v>
      </c>
      <c r="BV37" s="140">
        <v>198.4</v>
      </c>
      <c r="BW37" s="140">
        <v>192</v>
      </c>
      <c r="BX37" s="140">
        <v>198.4</v>
      </c>
      <c r="BY37" s="140">
        <v>192</v>
      </c>
      <c r="BZ37" s="140">
        <v>198.4</v>
      </c>
      <c r="CA37" s="140">
        <v>198.4</v>
      </c>
      <c r="CC37" s="121">
        <v>0</v>
      </c>
      <c r="CD37" s="121">
        <v>0</v>
      </c>
      <c r="CE37" s="121">
        <v>0</v>
      </c>
      <c r="CF37" s="121">
        <v>0</v>
      </c>
      <c r="CG37" s="121">
        <v>0</v>
      </c>
      <c r="CH37" s="121">
        <v>0</v>
      </c>
      <c r="CI37" s="121">
        <v>0</v>
      </c>
      <c r="CJ37" s="121">
        <v>0</v>
      </c>
      <c r="CK37" s="121">
        <v>0</v>
      </c>
      <c r="CL37" s="121">
        <v>0</v>
      </c>
      <c r="CM37" s="121">
        <v>0</v>
      </c>
      <c r="CN37" s="121">
        <v>0</v>
      </c>
      <c r="CP37" s="140">
        <v>233.60000000000002</v>
      </c>
      <c r="CQ37" s="140">
        <v>233.60000000000002</v>
      </c>
      <c r="CR37" s="140">
        <v>233.60000000000002</v>
      </c>
      <c r="CS37" s="140">
        <v>233.60000000000002</v>
      </c>
      <c r="CT37" s="140">
        <v>233.60000000000002</v>
      </c>
      <c r="CU37" s="140">
        <v>233.60000000000002</v>
      </c>
      <c r="CV37" s="140">
        <v>233.60000000000002</v>
      </c>
      <c r="CW37" s="140">
        <v>233.60000000000002</v>
      </c>
      <c r="CX37" s="140">
        <v>233.60000000000002</v>
      </c>
      <c r="CY37" s="140">
        <v>233.60000000000002</v>
      </c>
      <c r="DA37" s="121">
        <v>0</v>
      </c>
      <c r="DB37" s="121">
        <v>0</v>
      </c>
      <c r="DC37" s="121">
        <v>0</v>
      </c>
      <c r="DD37" s="121">
        <v>0</v>
      </c>
      <c r="DE37" s="121">
        <v>0</v>
      </c>
      <c r="DF37" s="121">
        <v>0</v>
      </c>
      <c r="DG37" s="121">
        <v>0</v>
      </c>
      <c r="DH37" s="121">
        <v>0</v>
      </c>
      <c r="DI37" s="121">
        <v>0</v>
      </c>
      <c r="DJ37" s="121">
        <v>0</v>
      </c>
      <c r="DL37" s="140">
        <v>2336</v>
      </c>
      <c r="DM37" s="140">
        <v>2336</v>
      </c>
      <c r="DN37" s="140">
        <v>2336</v>
      </c>
      <c r="DO37" s="140">
        <v>2336</v>
      </c>
      <c r="DP37" s="140">
        <v>2336</v>
      </c>
      <c r="DQ37" s="140">
        <v>2336</v>
      </c>
      <c r="DR37" s="140">
        <v>2336</v>
      </c>
      <c r="DS37" s="140">
        <v>2336</v>
      </c>
      <c r="DT37" s="140">
        <v>2336</v>
      </c>
      <c r="DU37" s="140">
        <v>2336</v>
      </c>
      <c r="DW37" s="121">
        <v>0</v>
      </c>
      <c r="DX37" s="121">
        <v>0</v>
      </c>
      <c r="DY37" s="121">
        <v>0</v>
      </c>
      <c r="DZ37" s="121">
        <v>0</v>
      </c>
      <c r="EA37" s="121">
        <v>0</v>
      </c>
      <c r="EB37" s="121">
        <v>0</v>
      </c>
      <c r="EC37" s="121">
        <v>0</v>
      </c>
      <c r="ED37" s="121">
        <v>0</v>
      </c>
      <c r="EE37" s="121">
        <v>0</v>
      </c>
      <c r="EF37" s="121">
        <v>0</v>
      </c>
    </row>
    <row r="38" spans="1:136" s="138" customFormat="1" x14ac:dyDescent="0.3">
      <c r="A38"/>
      <c r="B38"/>
      <c r="C38"/>
      <c r="D38" s="10" t="s">
        <v>2530</v>
      </c>
      <c r="E38" s="78">
        <v>52.418647</v>
      </c>
      <c r="F38" s="78">
        <v>0.72680599999999995</v>
      </c>
      <c r="G38" s="73" t="s">
        <v>2531</v>
      </c>
      <c r="H38"/>
      <c r="I38" s="111">
        <v>6893.8449999999993</v>
      </c>
      <c r="J38" s="119" t="s">
        <v>97</v>
      </c>
      <c r="K38" s="154">
        <v>21.549999999999997</v>
      </c>
      <c r="L38" s="119" t="s">
        <v>97</v>
      </c>
      <c r="M38" s="119" t="s">
        <v>93</v>
      </c>
      <c r="N38" s="143" t="s">
        <v>127</v>
      </c>
      <c r="O38" s="79" t="s">
        <v>93</v>
      </c>
      <c r="P38" s="119" t="s">
        <v>2512</v>
      </c>
      <c r="Q38" s="119"/>
      <c r="R38" s="100"/>
      <c r="S38" s="119" t="s">
        <v>2479</v>
      </c>
      <c r="T38" s="119" t="s">
        <v>93</v>
      </c>
      <c r="U38" s="119" t="s">
        <v>93</v>
      </c>
      <c r="V38" s="100"/>
      <c r="W38" s="119" t="s">
        <v>93</v>
      </c>
      <c r="X38" s="119" t="s">
        <v>98</v>
      </c>
      <c r="Y38" s="119" t="s">
        <v>98</v>
      </c>
      <c r="Z38" s="119" t="s">
        <v>2502</v>
      </c>
      <c r="AA38" s="100"/>
      <c r="AB38" s="121" t="s">
        <v>2502</v>
      </c>
      <c r="AC38" s="112"/>
      <c r="AD38" s="100"/>
      <c r="AE38" s="112"/>
      <c r="AF38"/>
      <c r="AG38" s="120" t="s">
        <v>2494</v>
      </c>
      <c r="AH38" s="119" t="str">
        <f t="shared" si="0"/>
        <v>KLYNST_STC</v>
      </c>
      <c r="AI38" s="119">
        <v>35</v>
      </c>
      <c r="AJ38" s="119" t="s">
        <v>2513</v>
      </c>
      <c r="AK38" s="119" t="s">
        <v>2493</v>
      </c>
      <c r="AL38" s="119" t="str">
        <f>VLOOKUP($AK38,$D$12:$G$52,4,0)</f>
        <v>GBILST_STC</v>
      </c>
      <c r="AM38" s="119">
        <v>24</v>
      </c>
      <c r="AN38" s="120" t="s">
        <v>2513</v>
      </c>
      <c r="AO38" s="100"/>
      <c r="AP38" s="140">
        <v>50.400000000000006</v>
      </c>
      <c r="AQ38" s="140">
        <v>52.080000000000013</v>
      </c>
      <c r="AR38" s="140">
        <v>50.400000000000006</v>
      </c>
      <c r="AS38" s="140">
        <v>52.080000000000013</v>
      </c>
      <c r="AT38" s="140">
        <v>52.080000000000013</v>
      </c>
      <c r="AU38" s="140">
        <v>47.040000000000006</v>
      </c>
      <c r="AV38" s="140">
        <v>52.080000000000013</v>
      </c>
      <c r="AW38" s="140">
        <v>50.400000000000006</v>
      </c>
      <c r="AX38" s="140">
        <v>52.080000000000013</v>
      </c>
      <c r="AY38" s="140">
        <v>50.400000000000006</v>
      </c>
      <c r="AZ38" s="140">
        <v>52.080000000000013</v>
      </c>
      <c r="BA38" s="140">
        <v>52.080000000000013</v>
      </c>
      <c r="BC38" s="121">
        <v>0</v>
      </c>
      <c r="BD38" s="121">
        <v>0</v>
      </c>
      <c r="BE38" s="121">
        <v>0</v>
      </c>
      <c r="BF38" s="121">
        <v>0</v>
      </c>
      <c r="BG38" s="121">
        <v>0</v>
      </c>
      <c r="BH38" s="121">
        <v>0</v>
      </c>
      <c r="BI38" s="121">
        <v>0</v>
      </c>
      <c r="BJ38" s="121">
        <v>0</v>
      </c>
      <c r="BK38" s="121">
        <v>0</v>
      </c>
      <c r="BL38" s="121">
        <v>0</v>
      </c>
      <c r="BM38" s="121">
        <v>0</v>
      </c>
      <c r="BN38" s="121">
        <v>0</v>
      </c>
      <c r="BP38" s="140">
        <v>504</v>
      </c>
      <c r="BQ38" s="140">
        <v>520.80000000000007</v>
      </c>
      <c r="BR38" s="140">
        <v>504</v>
      </c>
      <c r="BS38" s="140">
        <v>520.80000000000007</v>
      </c>
      <c r="BT38" s="140">
        <v>520.80000000000007</v>
      </c>
      <c r="BU38" s="140">
        <v>470.40000000000003</v>
      </c>
      <c r="BV38" s="140">
        <v>520.80000000000007</v>
      </c>
      <c r="BW38" s="140">
        <v>504</v>
      </c>
      <c r="BX38" s="140">
        <v>520.80000000000007</v>
      </c>
      <c r="BY38" s="140">
        <v>504</v>
      </c>
      <c r="BZ38" s="140">
        <v>520.80000000000007</v>
      </c>
      <c r="CA38" s="140">
        <v>520.80000000000007</v>
      </c>
      <c r="CC38" s="121">
        <v>0</v>
      </c>
      <c r="CD38" s="121">
        <v>0</v>
      </c>
      <c r="CE38" s="121">
        <v>0</v>
      </c>
      <c r="CF38" s="121">
        <v>0</v>
      </c>
      <c r="CG38" s="121">
        <v>0</v>
      </c>
      <c r="CH38" s="121">
        <v>0</v>
      </c>
      <c r="CI38" s="121">
        <v>0</v>
      </c>
      <c r="CJ38" s="121">
        <v>0</v>
      </c>
      <c r="CK38" s="121">
        <v>0</v>
      </c>
      <c r="CL38" s="121">
        <v>0</v>
      </c>
      <c r="CM38" s="121">
        <v>0</v>
      </c>
      <c r="CN38" s="121">
        <v>0</v>
      </c>
      <c r="CP38" s="140">
        <v>613.20000000000005</v>
      </c>
      <c r="CQ38" s="140">
        <v>613.20000000000005</v>
      </c>
      <c r="CR38" s="140">
        <v>613.20000000000005</v>
      </c>
      <c r="CS38" s="140">
        <v>613.20000000000005</v>
      </c>
      <c r="CT38" s="140">
        <v>613.20000000000005</v>
      </c>
      <c r="CU38" s="140">
        <v>613.20000000000005</v>
      </c>
      <c r="CV38" s="140">
        <v>613.20000000000005</v>
      </c>
      <c r="CW38" s="140">
        <v>613.20000000000005</v>
      </c>
      <c r="CX38" s="140">
        <v>613.20000000000005</v>
      </c>
      <c r="CY38" s="140">
        <v>613.20000000000005</v>
      </c>
      <c r="DA38" s="121">
        <v>0</v>
      </c>
      <c r="DB38" s="121">
        <v>0</v>
      </c>
      <c r="DC38" s="121">
        <v>0</v>
      </c>
      <c r="DD38" s="121">
        <v>0</v>
      </c>
      <c r="DE38" s="121">
        <v>0</v>
      </c>
      <c r="DF38" s="121">
        <v>0</v>
      </c>
      <c r="DG38" s="121">
        <v>0</v>
      </c>
      <c r="DH38" s="121">
        <v>0</v>
      </c>
      <c r="DI38" s="121">
        <v>0</v>
      </c>
      <c r="DJ38" s="121">
        <v>0</v>
      </c>
      <c r="DL38" s="140">
        <v>6132</v>
      </c>
      <c r="DM38" s="140">
        <v>6132</v>
      </c>
      <c r="DN38" s="140">
        <v>6132</v>
      </c>
      <c r="DO38" s="140">
        <v>6132</v>
      </c>
      <c r="DP38" s="140">
        <v>6132</v>
      </c>
      <c r="DQ38" s="140">
        <v>6132</v>
      </c>
      <c r="DR38" s="140">
        <v>6132</v>
      </c>
      <c r="DS38" s="140">
        <v>6132</v>
      </c>
      <c r="DT38" s="140">
        <v>6132</v>
      </c>
      <c r="DU38" s="140">
        <v>6132</v>
      </c>
      <c r="DW38" s="121">
        <v>0</v>
      </c>
      <c r="DX38" s="121">
        <v>0</v>
      </c>
      <c r="DY38" s="121">
        <v>0</v>
      </c>
      <c r="DZ38" s="121">
        <v>0</v>
      </c>
      <c r="EA38" s="121">
        <v>0</v>
      </c>
      <c r="EB38" s="121">
        <v>0</v>
      </c>
      <c r="EC38" s="121">
        <v>0</v>
      </c>
      <c r="ED38" s="121">
        <v>0</v>
      </c>
      <c r="EE38" s="121">
        <v>0</v>
      </c>
      <c r="EF38" s="121">
        <v>0</v>
      </c>
    </row>
    <row r="39" spans="1:136" s="138" customFormat="1" x14ac:dyDescent="0.3">
      <c r="A39"/>
      <c r="B39"/>
      <c r="C39"/>
      <c r="D39" s="10" t="s">
        <v>2532</v>
      </c>
      <c r="E39" s="78">
        <v>51.455638</v>
      </c>
      <c r="F39" s="78">
        <v>0.38081300000000001</v>
      </c>
      <c r="G39" s="73" t="s">
        <v>2533</v>
      </c>
      <c r="H39"/>
      <c r="I39" s="111">
        <v>12230.1435</v>
      </c>
      <c r="J39" s="119" t="s">
        <v>97</v>
      </c>
      <c r="K39" s="154">
        <v>22.35</v>
      </c>
      <c r="L39" s="119" t="s">
        <v>97</v>
      </c>
      <c r="M39" s="119" t="s">
        <v>93</v>
      </c>
      <c r="N39" s="143" t="s">
        <v>127</v>
      </c>
      <c r="O39" s="79" t="s">
        <v>93</v>
      </c>
      <c r="P39" s="119" t="s">
        <v>2512</v>
      </c>
      <c r="Q39" s="119"/>
      <c r="R39" s="100"/>
      <c r="S39" s="119" t="s">
        <v>2489</v>
      </c>
      <c r="T39" s="119" t="s">
        <v>93</v>
      </c>
      <c r="U39" s="119" t="s">
        <v>93</v>
      </c>
      <c r="V39" s="100"/>
      <c r="W39" s="119" t="s">
        <v>93</v>
      </c>
      <c r="X39" s="119" t="s">
        <v>98</v>
      </c>
      <c r="Y39" s="119" t="s">
        <v>98</v>
      </c>
      <c r="Z39" s="119" t="s">
        <v>2502</v>
      </c>
      <c r="AA39" s="100"/>
      <c r="AB39" s="121" t="s">
        <v>2502</v>
      </c>
      <c r="AC39" s="112"/>
      <c r="AD39" s="100"/>
      <c r="AE39" s="112"/>
      <c r="AF39"/>
      <c r="AG39" s="120" t="s">
        <v>2488</v>
      </c>
      <c r="AH39" s="119" t="str">
        <f t="shared" si="0"/>
        <v>CLQYST_STC</v>
      </c>
      <c r="AI39" s="119">
        <v>30</v>
      </c>
      <c r="AJ39" s="119" t="s">
        <v>2513</v>
      </c>
      <c r="AK39" s="120" t="s">
        <v>2490</v>
      </c>
      <c r="AL39" s="119" t="str">
        <f>VLOOKUP($AK39,$D$12:$G$52,4,0)</f>
        <v>COLCST_STC</v>
      </c>
      <c r="AM39" s="155">
        <v>30</v>
      </c>
      <c r="AN39" s="120" t="s">
        <v>2513</v>
      </c>
      <c r="AO39" s="100"/>
      <c r="AP39" s="140">
        <v>144</v>
      </c>
      <c r="AQ39" s="140">
        <v>148.80000000000001</v>
      </c>
      <c r="AR39" s="140">
        <v>144</v>
      </c>
      <c r="AS39" s="140">
        <v>148.80000000000001</v>
      </c>
      <c r="AT39" s="140">
        <v>148.80000000000001</v>
      </c>
      <c r="AU39" s="140">
        <v>134.4</v>
      </c>
      <c r="AV39" s="140">
        <v>148.80000000000001</v>
      </c>
      <c r="AW39" s="140">
        <v>144</v>
      </c>
      <c r="AX39" s="140">
        <v>148.80000000000001</v>
      </c>
      <c r="AY39" s="140">
        <v>144</v>
      </c>
      <c r="AZ39" s="140">
        <v>148.80000000000001</v>
      </c>
      <c r="BA39" s="140">
        <v>148.80000000000001</v>
      </c>
      <c r="BC39" s="121">
        <v>0</v>
      </c>
      <c r="BD39" s="121">
        <v>0</v>
      </c>
      <c r="BE39" s="121">
        <v>0</v>
      </c>
      <c r="BF39" s="121">
        <v>0</v>
      </c>
      <c r="BG39" s="121">
        <v>0</v>
      </c>
      <c r="BH39" s="121">
        <v>0</v>
      </c>
      <c r="BI39" s="121">
        <v>0</v>
      </c>
      <c r="BJ39" s="121">
        <v>0</v>
      </c>
      <c r="BK39" s="121">
        <v>0</v>
      </c>
      <c r="BL39" s="121">
        <v>0</v>
      </c>
      <c r="BM39" s="121">
        <v>0</v>
      </c>
      <c r="BN39" s="121">
        <v>0</v>
      </c>
      <c r="BP39" s="140">
        <v>1440</v>
      </c>
      <c r="BQ39" s="140">
        <v>1488</v>
      </c>
      <c r="BR39" s="140">
        <v>1440</v>
      </c>
      <c r="BS39" s="140">
        <v>1488</v>
      </c>
      <c r="BT39" s="140">
        <v>1488</v>
      </c>
      <c r="BU39" s="140">
        <v>1344</v>
      </c>
      <c r="BV39" s="140">
        <v>1488</v>
      </c>
      <c r="BW39" s="140">
        <v>1440</v>
      </c>
      <c r="BX39" s="140">
        <v>1488</v>
      </c>
      <c r="BY39" s="140">
        <v>1440</v>
      </c>
      <c r="BZ39" s="140">
        <v>1488</v>
      </c>
      <c r="CA39" s="140">
        <v>1488</v>
      </c>
      <c r="CC39" s="121">
        <v>0</v>
      </c>
      <c r="CD39" s="121">
        <v>0</v>
      </c>
      <c r="CE39" s="121">
        <v>0</v>
      </c>
      <c r="CF39" s="121">
        <v>0</v>
      </c>
      <c r="CG39" s="121">
        <v>0</v>
      </c>
      <c r="CH39" s="121">
        <v>0</v>
      </c>
      <c r="CI39" s="121">
        <v>0</v>
      </c>
      <c r="CJ39" s="121">
        <v>0</v>
      </c>
      <c r="CK39" s="121">
        <v>0</v>
      </c>
      <c r="CL39" s="121">
        <v>0</v>
      </c>
      <c r="CM39" s="121">
        <v>0</v>
      </c>
      <c r="CN39" s="121">
        <v>0</v>
      </c>
      <c r="CP39" s="140">
        <v>1752</v>
      </c>
      <c r="CQ39" s="140">
        <v>1752</v>
      </c>
      <c r="CR39" s="140">
        <v>1752</v>
      </c>
      <c r="CS39" s="140">
        <v>1752</v>
      </c>
      <c r="CT39" s="140">
        <v>1752</v>
      </c>
      <c r="CU39" s="140">
        <v>1752</v>
      </c>
      <c r="CV39" s="140">
        <v>1752</v>
      </c>
      <c r="CW39" s="140">
        <v>1752</v>
      </c>
      <c r="CX39" s="140">
        <v>1752</v>
      </c>
      <c r="CY39" s="140">
        <v>1752</v>
      </c>
      <c r="DA39" s="121">
        <v>0</v>
      </c>
      <c r="DB39" s="121">
        <v>0</v>
      </c>
      <c r="DC39" s="121">
        <v>0</v>
      </c>
      <c r="DD39" s="121">
        <v>0</v>
      </c>
      <c r="DE39" s="121">
        <v>0</v>
      </c>
      <c r="DF39" s="121">
        <v>0</v>
      </c>
      <c r="DG39" s="121">
        <v>0</v>
      </c>
      <c r="DH39" s="121">
        <v>0</v>
      </c>
      <c r="DI39" s="121">
        <v>0</v>
      </c>
      <c r="DJ39" s="121">
        <v>0</v>
      </c>
      <c r="DL39" s="140">
        <v>17520</v>
      </c>
      <c r="DM39" s="140">
        <v>17520</v>
      </c>
      <c r="DN39" s="140">
        <v>17520</v>
      </c>
      <c r="DO39" s="140">
        <v>17520</v>
      </c>
      <c r="DP39" s="140">
        <v>17520</v>
      </c>
      <c r="DQ39" s="140">
        <v>17520</v>
      </c>
      <c r="DR39" s="140">
        <v>17520</v>
      </c>
      <c r="DS39" s="140">
        <v>17520</v>
      </c>
      <c r="DT39" s="140">
        <v>17520</v>
      </c>
      <c r="DU39" s="140">
        <v>17520</v>
      </c>
      <c r="DW39" s="121">
        <v>0</v>
      </c>
      <c r="DX39" s="121">
        <v>0</v>
      </c>
      <c r="DY39" s="121">
        <v>0</v>
      </c>
      <c r="DZ39" s="121">
        <v>0</v>
      </c>
      <c r="EA39" s="121">
        <v>0</v>
      </c>
      <c r="EB39" s="121">
        <v>0</v>
      </c>
      <c r="EC39" s="121">
        <v>0</v>
      </c>
      <c r="ED39" s="121">
        <v>0</v>
      </c>
      <c r="EE39" s="121">
        <v>0</v>
      </c>
      <c r="EF39" s="121">
        <v>0</v>
      </c>
    </row>
    <row r="40" spans="1:136" s="138" customFormat="1" x14ac:dyDescent="0.3">
      <c r="A40"/>
      <c r="B40"/>
      <c r="C40"/>
      <c r="D40" s="10"/>
      <c r="E40" s="78"/>
      <c r="F40" s="78"/>
      <c r="G40" s="73"/>
      <c r="H40"/>
      <c r="I40" s="134"/>
      <c r="J40" s="73"/>
      <c r="K40" s="116"/>
      <c r="L40" s="110"/>
      <c r="M40" s="73"/>
      <c r="N40" s="110"/>
      <c r="O40" s="119"/>
      <c r="P40" s="119"/>
      <c r="Q40" s="119"/>
      <c r="R40" s="100"/>
      <c r="S40" s="110"/>
      <c r="T40" s="110"/>
      <c r="U40" s="110"/>
      <c r="V40" s="100"/>
      <c r="W40" s="119"/>
      <c r="X40" s="119"/>
      <c r="Y40" s="119"/>
      <c r="Z40" s="119"/>
      <c r="AA40" s="100"/>
      <c r="AB40" s="121"/>
      <c r="AC40" s="112"/>
      <c r="AD40" s="100"/>
      <c r="AE40" s="112"/>
      <c r="AF40"/>
      <c r="AG40" s="113"/>
      <c r="AH40" s="113"/>
      <c r="AI40" s="118"/>
      <c r="AJ40" s="113"/>
      <c r="AK40" s="113"/>
      <c r="AL40" s="113"/>
      <c r="AM40" s="110"/>
      <c r="AN40" s="110"/>
      <c r="AO40" s="100"/>
      <c r="AP40" s="140"/>
      <c r="AQ40" s="140"/>
      <c r="AR40" s="140"/>
      <c r="AS40" s="140"/>
      <c r="AT40" s="140"/>
      <c r="AU40" s="140"/>
      <c r="AV40" s="140"/>
      <c r="AW40" s="140"/>
      <c r="AX40" s="140"/>
      <c r="AY40" s="140"/>
      <c r="AZ40" s="140"/>
      <c r="BA40" s="140"/>
      <c r="BC40" s="121"/>
      <c r="BD40" s="121"/>
      <c r="BE40" s="121"/>
      <c r="BF40" s="121"/>
      <c r="BG40" s="121"/>
      <c r="BH40" s="121"/>
      <c r="BI40" s="121"/>
      <c r="BJ40" s="121"/>
      <c r="BK40" s="121"/>
      <c r="BL40" s="121"/>
      <c r="BM40" s="121"/>
      <c r="BN40" s="121"/>
      <c r="BP40" s="140"/>
      <c r="BQ40" s="140"/>
      <c r="BR40" s="140"/>
      <c r="BS40" s="140"/>
      <c r="BT40" s="140"/>
      <c r="BU40" s="140"/>
      <c r="BV40" s="140"/>
      <c r="BW40" s="140"/>
      <c r="BX40" s="140"/>
      <c r="BY40" s="140"/>
      <c r="BZ40" s="140"/>
      <c r="CA40" s="140"/>
      <c r="CC40" s="121"/>
      <c r="CD40" s="121"/>
      <c r="CE40" s="121"/>
      <c r="CF40" s="121"/>
      <c r="CG40" s="121"/>
      <c r="CH40" s="121"/>
      <c r="CI40" s="121"/>
      <c r="CJ40" s="121"/>
      <c r="CK40" s="121"/>
      <c r="CL40" s="121"/>
      <c r="CM40" s="121"/>
      <c r="CN40" s="121"/>
      <c r="CP40" s="121"/>
      <c r="CQ40" s="121"/>
      <c r="CR40" s="121"/>
      <c r="CS40" s="121"/>
      <c r="CT40" s="121"/>
      <c r="CU40" s="121"/>
      <c r="CV40" s="121"/>
      <c r="CW40" s="121"/>
      <c r="CX40" s="121"/>
      <c r="CY40" s="121"/>
      <c r="DA40" s="121"/>
      <c r="DB40" s="121"/>
      <c r="DC40" s="121"/>
      <c r="DD40" s="121"/>
      <c r="DE40" s="121"/>
      <c r="DF40" s="121"/>
      <c r="DG40" s="121"/>
      <c r="DH40" s="121"/>
      <c r="DI40" s="121"/>
      <c r="DJ40" s="121"/>
      <c r="DL40" s="121"/>
      <c r="DM40" s="121"/>
      <c r="DN40" s="121"/>
      <c r="DO40" s="121"/>
      <c r="DP40" s="121"/>
      <c r="DQ40" s="121"/>
      <c r="DR40" s="121"/>
      <c r="DS40" s="121"/>
      <c r="DT40" s="121"/>
      <c r="DU40" s="121"/>
      <c r="DW40" s="121"/>
      <c r="DX40" s="121"/>
      <c r="DY40" s="121"/>
      <c r="DZ40" s="121"/>
      <c r="EA40" s="121"/>
      <c r="EB40" s="121"/>
      <c r="EC40" s="121"/>
      <c r="ED40" s="121"/>
      <c r="EE40" s="121"/>
      <c r="EF40" s="121"/>
    </row>
    <row r="41" spans="1:136" s="138" customFormat="1" x14ac:dyDescent="0.3">
      <c r="A41"/>
      <c r="B41"/>
      <c r="C41"/>
      <c r="D41" s="122" t="s">
        <v>2534</v>
      </c>
      <c r="E41" s="78"/>
      <c r="F41" s="78"/>
      <c r="G41" s="73"/>
      <c r="H41"/>
      <c r="I41" s="134"/>
      <c r="J41" s="73"/>
      <c r="K41" s="116"/>
      <c r="L41" s="110"/>
      <c r="M41" s="73"/>
      <c r="N41" s="110"/>
      <c r="O41" s="119"/>
      <c r="P41" s="119"/>
      <c r="Q41" s="119"/>
      <c r="R41" s="100"/>
      <c r="S41" s="110"/>
      <c r="T41" s="110"/>
      <c r="U41" s="110"/>
      <c r="V41" s="100"/>
      <c r="W41" s="119"/>
      <c r="X41" s="119"/>
      <c r="Y41" s="119"/>
      <c r="Z41" s="119"/>
      <c r="AA41" s="100"/>
      <c r="AB41" s="121"/>
      <c r="AC41" s="112"/>
      <c r="AD41" s="100"/>
      <c r="AE41" s="112"/>
      <c r="AF41"/>
      <c r="AG41" s="113"/>
      <c r="AH41" s="113"/>
      <c r="AI41" s="118"/>
      <c r="AJ41" s="113"/>
      <c r="AK41" s="113"/>
      <c r="AL41" s="113"/>
      <c r="AM41" s="110"/>
      <c r="AN41" s="110"/>
      <c r="AO41" s="100"/>
      <c r="AP41" s="140"/>
      <c r="AQ41" s="140"/>
      <c r="AR41" s="140"/>
      <c r="AS41" s="140"/>
      <c r="AT41" s="140"/>
      <c r="AU41" s="140"/>
      <c r="AV41" s="140"/>
      <c r="AW41" s="140"/>
      <c r="AX41" s="140"/>
      <c r="AY41" s="140"/>
      <c r="AZ41" s="140"/>
      <c r="BA41" s="140"/>
      <c r="BC41" s="121"/>
      <c r="BD41" s="121"/>
      <c r="BE41" s="121"/>
      <c r="BF41" s="121"/>
      <c r="BG41" s="121"/>
      <c r="BH41" s="121"/>
      <c r="BI41" s="121"/>
      <c r="BJ41" s="121"/>
      <c r="BK41" s="121"/>
      <c r="BL41" s="121"/>
      <c r="BM41" s="121"/>
      <c r="BN41" s="121"/>
      <c r="BP41" s="140"/>
      <c r="BQ41" s="140"/>
      <c r="BR41" s="140"/>
      <c r="BS41" s="140"/>
      <c r="BT41" s="140"/>
      <c r="BU41" s="140"/>
      <c r="BV41" s="140"/>
      <c r="BW41" s="140"/>
      <c r="BX41" s="140"/>
      <c r="BY41" s="140"/>
      <c r="BZ41" s="140"/>
      <c r="CA41" s="140"/>
      <c r="CC41" s="121"/>
      <c r="CD41" s="121"/>
      <c r="CE41" s="121"/>
      <c r="CF41" s="121"/>
      <c r="CG41" s="121"/>
      <c r="CH41" s="121"/>
      <c r="CI41" s="121"/>
      <c r="CJ41" s="121"/>
      <c r="CK41" s="121"/>
      <c r="CL41" s="121"/>
      <c r="CM41" s="121"/>
      <c r="CN41" s="121"/>
      <c r="CP41" s="121"/>
      <c r="CQ41" s="121"/>
      <c r="CR41" s="121"/>
      <c r="CS41" s="121"/>
      <c r="CT41" s="121"/>
      <c r="CU41" s="121"/>
      <c r="CV41" s="121"/>
      <c r="CW41" s="121"/>
      <c r="CX41" s="121"/>
      <c r="CY41" s="121"/>
      <c r="DA41" s="121"/>
      <c r="DB41" s="121"/>
      <c r="DC41" s="121"/>
      <c r="DD41" s="121"/>
      <c r="DE41" s="121"/>
      <c r="DF41" s="121"/>
      <c r="DG41" s="121"/>
      <c r="DH41" s="121"/>
      <c r="DI41" s="121"/>
      <c r="DJ41" s="121"/>
      <c r="DL41" s="121"/>
      <c r="DM41" s="121"/>
      <c r="DN41" s="121"/>
      <c r="DO41" s="121"/>
      <c r="DP41" s="121"/>
      <c r="DQ41" s="121"/>
      <c r="DR41" s="121"/>
      <c r="DS41" s="121"/>
      <c r="DT41" s="121"/>
      <c r="DU41" s="121"/>
      <c r="DW41" s="121"/>
      <c r="DX41" s="121"/>
      <c r="DY41" s="121"/>
      <c r="DZ41" s="121"/>
      <c r="EA41" s="121"/>
      <c r="EB41" s="121"/>
      <c r="EC41" s="121"/>
      <c r="ED41" s="121"/>
      <c r="EE41" s="121"/>
      <c r="EF41" s="121"/>
    </row>
    <row r="42" spans="1:136" s="138" customFormat="1" x14ac:dyDescent="0.3">
      <c r="A42"/>
      <c r="B42"/>
      <c r="C42"/>
      <c r="D42" s="10" t="s">
        <v>2535</v>
      </c>
      <c r="E42" s="78">
        <v>52.133069999999996</v>
      </c>
      <c r="F42" s="78">
        <v>-0.41624</v>
      </c>
      <c r="G42" s="73" t="s">
        <v>2536</v>
      </c>
      <c r="H42"/>
      <c r="I42" s="111">
        <v>3441.4900000000002</v>
      </c>
      <c r="J42" s="73" t="s">
        <v>97</v>
      </c>
      <c r="K42" s="154">
        <v>23</v>
      </c>
      <c r="L42" s="119" t="s">
        <v>96</v>
      </c>
      <c r="M42" s="119" t="s">
        <v>93</v>
      </c>
      <c r="N42" s="119" t="s">
        <v>2502</v>
      </c>
      <c r="O42" s="79" t="s">
        <v>98</v>
      </c>
      <c r="P42" s="119" t="s">
        <v>2512</v>
      </c>
      <c r="Q42" s="119"/>
      <c r="R42" s="100"/>
      <c r="S42" s="110"/>
      <c r="T42" s="110"/>
      <c r="U42" s="110"/>
      <c r="V42" s="100"/>
      <c r="W42" s="119" t="s">
        <v>93</v>
      </c>
      <c r="X42" s="119" t="s">
        <v>98</v>
      </c>
      <c r="Y42" s="119" t="s">
        <v>98</v>
      </c>
      <c r="Z42" s="119" t="s">
        <v>2502</v>
      </c>
      <c r="AA42" s="100"/>
      <c r="AB42" s="121" t="s">
        <v>2502</v>
      </c>
      <c r="AC42" s="112"/>
      <c r="AD42" s="100"/>
      <c r="AE42" s="139" t="s">
        <v>2537</v>
      </c>
      <c r="AF42"/>
      <c r="AG42" s="120" t="s">
        <v>2493</v>
      </c>
      <c r="AH42" s="120" t="str">
        <f>VLOOKUP($AG42,$D$12:$G$52,4,0)</f>
        <v>GBILST_STC</v>
      </c>
      <c r="AI42" s="155">
        <v>79</v>
      </c>
      <c r="AJ42" s="120" t="s">
        <v>2513</v>
      </c>
      <c r="AK42" s="120" t="s">
        <v>2492</v>
      </c>
      <c r="AL42" s="119" t="str">
        <f>VLOOKUP($AK42,$D$12:$G$52,4,0)</f>
        <v>COTVST_STC</v>
      </c>
      <c r="AM42" s="119">
        <v>16</v>
      </c>
      <c r="AN42" s="119" t="s">
        <v>2513</v>
      </c>
      <c r="AO42" s="100"/>
      <c r="AP42" s="140">
        <v>54.596823542294139</v>
      </c>
      <c r="AQ42" s="140">
        <v>56.416717660370615</v>
      </c>
      <c r="AR42" s="140">
        <v>54.596823542294139</v>
      </c>
      <c r="AS42" s="140">
        <v>56.416717660370615</v>
      </c>
      <c r="AT42" s="140">
        <v>56.416717660370615</v>
      </c>
      <c r="AU42" s="140">
        <v>50.957035306141201</v>
      </c>
      <c r="AV42" s="140">
        <v>56.416717660370615</v>
      </c>
      <c r="AW42" s="140">
        <v>54.596823542294139</v>
      </c>
      <c r="AX42" s="140">
        <v>56.416717660370615</v>
      </c>
      <c r="AY42" s="140">
        <v>54.596823542294139</v>
      </c>
      <c r="AZ42" s="140">
        <v>56.416717660370615</v>
      </c>
      <c r="BA42" s="140">
        <v>56.416717660370615</v>
      </c>
      <c r="BC42" s="121">
        <v>0</v>
      </c>
      <c r="BD42" s="121">
        <v>0</v>
      </c>
      <c r="BE42" s="121">
        <v>0</v>
      </c>
      <c r="BF42" s="121">
        <v>0</v>
      </c>
      <c r="BG42" s="121">
        <v>0</v>
      </c>
      <c r="BH42" s="121">
        <v>0</v>
      </c>
      <c r="BI42" s="121">
        <v>0</v>
      </c>
      <c r="BJ42" s="121">
        <v>0</v>
      </c>
      <c r="BK42" s="121">
        <v>0</v>
      </c>
      <c r="BL42" s="121">
        <v>0</v>
      </c>
      <c r="BM42" s="121">
        <v>0</v>
      </c>
      <c r="BN42" s="121">
        <v>0</v>
      </c>
      <c r="BP42" s="140">
        <v>545.96823542294135</v>
      </c>
      <c r="BQ42" s="140">
        <v>564.16717660370614</v>
      </c>
      <c r="BR42" s="140">
        <v>545.96823542294135</v>
      </c>
      <c r="BS42" s="140">
        <v>564.16717660370614</v>
      </c>
      <c r="BT42" s="140">
        <v>564.16717660370614</v>
      </c>
      <c r="BU42" s="140">
        <v>509.57035306141199</v>
      </c>
      <c r="BV42" s="140">
        <v>564.16717660370614</v>
      </c>
      <c r="BW42" s="140">
        <v>545.96823542294135</v>
      </c>
      <c r="BX42" s="140">
        <v>564.16717660370614</v>
      </c>
      <c r="BY42" s="140">
        <v>545.96823542294135</v>
      </c>
      <c r="BZ42" s="140">
        <v>564.16717660370614</v>
      </c>
      <c r="CA42" s="140">
        <v>564.16717660370614</v>
      </c>
      <c r="CC42" s="121">
        <v>0</v>
      </c>
      <c r="CD42" s="121">
        <v>0</v>
      </c>
      <c r="CE42" s="121">
        <v>0</v>
      </c>
      <c r="CF42" s="121">
        <v>0</v>
      </c>
      <c r="CG42" s="121">
        <v>0</v>
      </c>
      <c r="CH42" s="121">
        <v>0</v>
      </c>
      <c r="CI42" s="121">
        <v>0</v>
      </c>
      <c r="CJ42" s="121">
        <v>0</v>
      </c>
      <c r="CK42" s="121">
        <v>0</v>
      </c>
      <c r="CL42" s="121">
        <v>0</v>
      </c>
      <c r="CM42" s="121">
        <v>0</v>
      </c>
      <c r="CN42" s="121">
        <v>0</v>
      </c>
      <c r="CP42" s="140">
        <v>664.26135309791198</v>
      </c>
      <c r="CQ42" s="140">
        <v>664.26135309791198</v>
      </c>
      <c r="CR42" s="140">
        <v>664.26135309791198</v>
      </c>
      <c r="CS42" s="140">
        <v>664.26135309791198</v>
      </c>
      <c r="CT42" s="140">
        <v>664.26135309791198</v>
      </c>
      <c r="CU42" s="140">
        <v>664.26135309791198</v>
      </c>
      <c r="CV42" s="140">
        <v>664.26135309791198</v>
      </c>
      <c r="CW42" s="140">
        <v>664.26135309791198</v>
      </c>
      <c r="CX42" s="140">
        <v>664.26135309791198</v>
      </c>
      <c r="CY42" s="140">
        <v>664.26135309791198</v>
      </c>
      <c r="DA42" s="121">
        <v>0</v>
      </c>
      <c r="DB42" s="121">
        <v>0</v>
      </c>
      <c r="DC42" s="121">
        <v>0</v>
      </c>
      <c r="DD42" s="121">
        <v>0</v>
      </c>
      <c r="DE42" s="121">
        <v>0</v>
      </c>
      <c r="DF42" s="121">
        <v>0</v>
      </c>
      <c r="DG42" s="121">
        <v>0</v>
      </c>
      <c r="DH42" s="121">
        <v>0</v>
      </c>
      <c r="DI42" s="121">
        <v>0</v>
      </c>
      <c r="DJ42" s="121">
        <v>0</v>
      </c>
      <c r="DL42" s="140">
        <v>6642.6135309791198</v>
      </c>
      <c r="DM42" s="140">
        <v>6642.6135309791198</v>
      </c>
      <c r="DN42" s="140">
        <v>6642.6135309791198</v>
      </c>
      <c r="DO42" s="140">
        <v>6642.6135309791198</v>
      </c>
      <c r="DP42" s="140">
        <v>6642.6135309791198</v>
      </c>
      <c r="DQ42" s="140">
        <v>6642.6135309791198</v>
      </c>
      <c r="DR42" s="140">
        <v>6642.6135309791198</v>
      </c>
      <c r="DS42" s="140">
        <v>6642.6135309791198</v>
      </c>
      <c r="DT42" s="140">
        <v>6642.6135309791198</v>
      </c>
      <c r="DU42" s="140">
        <v>6642.6135309791198</v>
      </c>
      <c r="DW42" s="121">
        <v>0</v>
      </c>
      <c r="DX42" s="121">
        <v>0</v>
      </c>
      <c r="DY42" s="121">
        <v>0</v>
      </c>
      <c r="DZ42" s="121">
        <v>0</v>
      </c>
      <c r="EA42" s="121">
        <v>0</v>
      </c>
      <c r="EB42" s="121">
        <v>0</v>
      </c>
      <c r="EC42" s="121">
        <v>0</v>
      </c>
      <c r="ED42" s="121">
        <v>0</v>
      </c>
      <c r="EE42" s="121">
        <v>0</v>
      </c>
      <c r="EF42" s="121">
        <v>0</v>
      </c>
    </row>
    <row r="43" spans="1:136" s="138" customFormat="1" x14ac:dyDescent="0.3">
      <c r="A43"/>
      <c r="B43"/>
      <c r="C43"/>
      <c r="D43" s="10" t="s">
        <v>2538</v>
      </c>
      <c r="E43" s="78">
        <v>52.638624999999998</v>
      </c>
      <c r="F43" s="78">
        <v>1.7201770000000001</v>
      </c>
      <c r="G43" s="73" t="s">
        <v>2539</v>
      </c>
      <c r="H43"/>
      <c r="I43" s="111">
        <v>169.39099999999999</v>
      </c>
      <c r="J43" s="119" t="s">
        <v>97</v>
      </c>
      <c r="K43" s="154">
        <v>23.3</v>
      </c>
      <c r="L43" s="119" t="s">
        <v>97</v>
      </c>
      <c r="M43" s="119" t="s">
        <v>98</v>
      </c>
      <c r="N43" s="119" t="s">
        <v>2502</v>
      </c>
      <c r="O43" s="79" t="s">
        <v>98</v>
      </c>
      <c r="P43" s="119" t="s">
        <v>2512</v>
      </c>
      <c r="Q43" s="119"/>
      <c r="R43" s="100"/>
      <c r="S43" s="110"/>
      <c r="T43" s="110"/>
      <c r="U43" s="110"/>
      <c r="V43" s="100"/>
      <c r="W43" s="119" t="s">
        <v>93</v>
      </c>
      <c r="X43" s="119" t="s">
        <v>98</v>
      </c>
      <c r="Y43" s="119" t="s">
        <v>98</v>
      </c>
      <c r="Z43" s="119" t="s">
        <v>2502</v>
      </c>
      <c r="AA43" s="100"/>
      <c r="AB43" s="121" t="s">
        <v>2502</v>
      </c>
      <c r="AC43" s="112"/>
      <c r="AD43" s="100"/>
      <c r="AE43" s="139" t="s">
        <v>2540</v>
      </c>
      <c r="AF43"/>
      <c r="AG43" s="120" t="s">
        <v>2497</v>
      </c>
      <c r="AH43" s="120" t="str">
        <f>VLOOKUP($AG43,$D$12:$G$52,4,0)</f>
        <v>WHITST_STC</v>
      </c>
      <c r="AI43" s="155">
        <v>100</v>
      </c>
      <c r="AJ43" s="120" t="s">
        <v>2513</v>
      </c>
      <c r="AK43" s="119"/>
      <c r="AL43" s="119"/>
      <c r="AM43" s="119">
        <v>0</v>
      </c>
      <c r="AN43" s="119"/>
      <c r="AO43" s="100"/>
      <c r="AP43" s="140">
        <v>33.93367879484726</v>
      </c>
      <c r="AQ43" s="140">
        <v>35.064801421342167</v>
      </c>
      <c r="AR43" s="140">
        <v>33.93367879484726</v>
      </c>
      <c r="AS43" s="140">
        <v>35.064801421342167</v>
      </c>
      <c r="AT43" s="140">
        <v>35.064801421342167</v>
      </c>
      <c r="AU43" s="140">
        <v>31.671433541857443</v>
      </c>
      <c r="AV43" s="140">
        <v>35.064801421342167</v>
      </c>
      <c r="AW43" s="140">
        <v>33.93367879484726</v>
      </c>
      <c r="AX43" s="140">
        <v>35.064801421342167</v>
      </c>
      <c r="AY43" s="140">
        <v>33.93367879484726</v>
      </c>
      <c r="AZ43" s="140">
        <v>35.064801421342167</v>
      </c>
      <c r="BA43" s="140">
        <v>35.064801421342167</v>
      </c>
      <c r="BC43" s="121">
        <v>0</v>
      </c>
      <c r="BD43" s="121">
        <v>0</v>
      </c>
      <c r="BE43" s="121">
        <v>0</v>
      </c>
      <c r="BF43" s="121">
        <v>0</v>
      </c>
      <c r="BG43" s="121">
        <v>0</v>
      </c>
      <c r="BH43" s="121">
        <v>0</v>
      </c>
      <c r="BI43" s="121">
        <v>0</v>
      </c>
      <c r="BJ43" s="121">
        <v>0</v>
      </c>
      <c r="BK43" s="121">
        <v>0</v>
      </c>
      <c r="BL43" s="121">
        <v>0</v>
      </c>
      <c r="BM43" s="121">
        <v>0</v>
      </c>
      <c r="BN43" s="121">
        <v>0</v>
      </c>
      <c r="BP43" s="140">
        <v>339.33678794847259</v>
      </c>
      <c r="BQ43" s="140">
        <v>350.64801421342167</v>
      </c>
      <c r="BR43" s="140">
        <v>339.33678794847259</v>
      </c>
      <c r="BS43" s="140">
        <v>350.64801421342167</v>
      </c>
      <c r="BT43" s="140">
        <v>350.64801421342167</v>
      </c>
      <c r="BU43" s="140">
        <v>316.71433541857442</v>
      </c>
      <c r="BV43" s="140">
        <v>350.64801421342167</v>
      </c>
      <c r="BW43" s="140">
        <v>339.33678794847259</v>
      </c>
      <c r="BX43" s="140">
        <v>350.64801421342167</v>
      </c>
      <c r="BY43" s="140">
        <v>339.33678794847259</v>
      </c>
      <c r="BZ43" s="140">
        <v>350.64801421342167</v>
      </c>
      <c r="CA43" s="140">
        <v>350.64801421342167</v>
      </c>
      <c r="CC43" s="121">
        <v>0</v>
      </c>
      <c r="CD43" s="121">
        <v>0</v>
      </c>
      <c r="CE43" s="121">
        <v>0</v>
      </c>
      <c r="CF43" s="121">
        <v>0</v>
      </c>
      <c r="CG43" s="121">
        <v>0</v>
      </c>
      <c r="CH43" s="121">
        <v>0</v>
      </c>
      <c r="CI43" s="121">
        <v>0</v>
      </c>
      <c r="CJ43" s="121">
        <v>0</v>
      </c>
      <c r="CK43" s="121">
        <v>0</v>
      </c>
      <c r="CL43" s="121">
        <v>0</v>
      </c>
      <c r="CM43" s="121">
        <v>0</v>
      </c>
      <c r="CN43" s="121">
        <v>0</v>
      </c>
      <c r="CP43" s="140">
        <v>412.85975867064167</v>
      </c>
      <c r="CQ43" s="140">
        <v>412.85975867064167</v>
      </c>
      <c r="CR43" s="140">
        <v>412.85975867064167</v>
      </c>
      <c r="CS43" s="140">
        <v>412.85975867064167</v>
      </c>
      <c r="CT43" s="140">
        <v>412.85975867064167</v>
      </c>
      <c r="CU43" s="140">
        <v>412.85975867064167</v>
      </c>
      <c r="CV43" s="140">
        <v>412.85975867064167</v>
      </c>
      <c r="CW43" s="140">
        <v>412.85975867064167</v>
      </c>
      <c r="CX43" s="140">
        <v>412.85975867064167</v>
      </c>
      <c r="CY43" s="140">
        <v>412.85975867064167</v>
      </c>
      <c r="DA43" s="121">
        <v>0</v>
      </c>
      <c r="DB43" s="121">
        <v>0</v>
      </c>
      <c r="DC43" s="121">
        <v>0</v>
      </c>
      <c r="DD43" s="121">
        <v>0</v>
      </c>
      <c r="DE43" s="121">
        <v>0</v>
      </c>
      <c r="DF43" s="121">
        <v>0</v>
      </c>
      <c r="DG43" s="121">
        <v>0</v>
      </c>
      <c r="DH43" s="121">
        <v>0</v>
      </c>
      <c r="DI43" s="121">
        <v>0</v>
      </c>
      <c r="DJ43" s="121">
        <v>0</v>
      </c>
      <c r="DL43" s="140">
        <v>4128.5975867064162</v>
      </c>
      <c r="DM43" s="140">
        <v>4128.5975867064162</v>
      </c>
      <c r="DN43" s="140">
        <v>4128.5975867064162</v>
      </c>
      <c r="DO43" s="140">
        <v>4128.5975867064162</v>
      </c>
      <c r="DP43" s="140">
        <v>4128.5975867064162</v>
      </c>
      <c r="DQ43" s="140">
        <v>4128.5975867064162</v>
      </c>
      <c r="DR43" s="140">
        <v>4128.5975867064162</v>
      </c>
      <c r="DS43" s="140">
        <v>4128.5975867064162</v>
      </c>
      <c r="DT43" s="140">
        <v>4128.5975867064162</v>
      </c>
      <c r="DU43" s="140">
        <v>4128.5975867064162</v>
      </c>
      <c r="DW43" s="121">
        <v>0</v>
      </c>
      <c r="DX43" s="121">
        <v>0</v>
      </c>
      <c r="DY43" s="121">
        <v>0</v>
      </c>
      <c r="DZ43" s="121">
        <v>0</v>
      </c>
      <c r="EA43" s="121">
        <v>0</v>
      </c>
      <c r="EB43" s="121">
        <v>0</v>
      </c>
      <c r="EC43" s="121">
        <v>0</v>
      </c>
      <c r="ED43" s="121">
        <v>0</v>
      </c>
      <c r="EE43" s="121">
        <v>0</v>
      </c>
      <c r="EF43" s="121">
        <v>0</v>
      </c>
    </row>
    <row r="44" spans="1:136" s="138" customFormat="1" x14ac:dyDescent="0.3">
      <c r="A44"/>
      <c r="B44"/>
      <c r="C44"/>
      <c r="D44" s="10" t="s">
        <v>2541</v>
      </c>
      <c r="E44" s="78">
        <v>51.810346000000003</v>
      </c>
      <c r="F44" s="78">
        <v>1.2147250000000001</v>
      </c>
      <c r="G44" s="73" t="s">
        <v>2542</v>
      </c>
      <c r="H44"/>
      <c r="I44" s="111">
        <v>1327.0635000000002</v>
      </c>
      <c r="J44" s="119" t="s">
        <v>97</v>
      </c>
      <c r="K44" s="154">
        <v>28.35</v>
      </c>
      <c r="L44" s="119" t="s">
        <v>97</v>
      </c>
      <c r="M44" s="119" t="s">
        <v>93</v>
      </c>
      <c r="N44" s="119" t="s">
        <v>2502</v>
      </c>
      <c r="O44" s="79" t="s">
        <v>98</v>
      </c>
      <c r="P44" s="119" t="s">
        <v>2512</v>
      </c>
      <c r="Q44" s="119"/>
      <c r="R44" s="100"/>
      <c r="S44" s="110"/>
      <c r="T44" s="110"/>
      <c r="U44" s="110"/>
      <c r="V44" s="100"/>
      <c r="W44" s="119" t="s">
        <v>93</v>
      </c>
      <c r="X44" s="119" t="s">
        <v>98</v>
      </c>
      <c r="Y44" s="119" t="s">
        <v>98</v>
      </c>
      <c r="Z44" s="119" t="s">
        <v>2502</v>
      </c>
      <c r="AA44" s="100"/>
      <c r="AB44" s="121" t="s">
        <v>2502</v>
      </c>
      <c r="AC44" s="112"/>
      <c r="AD44" s="100"/>
      <c r="AE44" s="139" t="s">
        <v>2537</v>
      </c>
      <c r="AF44"/>
      <c r="AG44" s="120" t="s">
        <v>2490</v>
      </c>
      <c r="AH44" s="119" t="str">
        <f>VLOOKUP($AG44,$D$12:$G$52,4,0)</f>
        <v>COLCST_STC</v>
      </c>
      <c r="AI44" s="155">
        <v>94</v>
      </c>
      <c r="AJ44" s="120" t="s">
        <v>2513</v>
      </c>
      <c r="AK44" s="119" t="s">
        <v>2488</v>
      </c>
      <c r="AL44" s="119" t="str">
        <f>VLOOKUP($AK44,$D$12:$G$52,4,0)</f>
        <v>CLQYST_STC</v>
      </c>
      <c r="AM44" s="119">
        <v>5</v>
      </c>
      <c r="AN44" s="119" t="s">
        <v>2513</v>
      </c>
      <c r="AO44" s="100"/>
      <c r="AP44" s="140">
        <v>14.609434787076509</v>
      </c>
      <c r="AQ44" s="140">
        <v>15.096415946645728</v>
      </c>
      <c r="AR44" s="140">
        <v>14.609434787076509</v>
      </c>
      <c r="AS44" s="140">
        <v>15.096415946645728</v>
      </c>
      <c r="AT44" s="140">
        <v>15.096415946645728</v>
      </c>
      <c r="AU44" s="140">
        <v>13.635472467938076</v>
      </c>
      <c r="AV44" s="140">
        <v>15.096415946645728</v>
      </c>
      <c r="AW44" s="140">
        <v>14.609434787076509</v>
      </c>
      <c r="AX44" s="140">
        <v>15.096415946645728</v>
      </c>
      <c r="AY44" s="140">
        <v>14.609434787076509</v>
      </c>
      <c r="AZ44" s="140">
        <v>15.096415946645728</v>
      </c>
      <c r="BA44" s="140">
        <v>15.096415946645728</v>
      </c>
      <c r="BC44" s="121">
        <v>0</v>
      </c>
      <c r="BD44" s="121">
        <v>0</v>
      </c>
      <c r="BE44" s="121">
        <v>0</v>
      </c>
      <c r="BF44" s="121">
        <v>0</v>
      </c>
      <c r="BG44" s="121">
        <v>0</v>
      </c>
      <c r="BH44" s="121">
        <v>0</v>
      </c>
      <c r="BI44" s="121">
        <v>0</v>
      </c>
      <c r="BJ44" s="121">
        <v>0</v>
      </c>
      <c r="BK44" s="121">
        <v>0</v>
      </c>
      <c r="BL44" s="121">
        <v>0</v>
      </c>
      <c r="BM44" s="121">
        <v>0</v>
      </c>
      <c r="BN44" s="121">
        <v>0</v>
      </c>
      <c r="BP44" s="140">
        <v>146.09434787076509</v>
      </c>
      <c r="BQ44" s="140">
        <v>150.96415946645726</v>
      </c>
      <c r="BR44" s="140">
        <v>146.09434787076509</v>
      </c>
      <c r="BS44" s="140">
        <v>150.96415946645726</v>
      </c>
      <c r="BT44" s="140">
        <v>150.96415946645726</v>
      </c>
      <c r="BU44" s="140">
        <v>136.35472467938075</v>
      </c>
      <c r="BV44" s="140">
        <v>150.96415946645726</v>
      </c>
      <c r="BW44" s="140">
        <v>146.09434787076509</v>
      </c>
      <c r="BX44" s="140">
        <v>150.96415946645726</v>
      </c>
      <c r="BY44" s="140">
        <v>146.09434787076509</v>
      </c>
      <c r="BZ44" s="140">
        <v>150.96415946645726</v>
      </c>
      <c r="CA44" s="140">
        <v>150.96415946645726</v>
      </c>
      <c r="CC44" s="121">
        <v>0</v>
      </c>
      <c r="CD44" s="121">
        <v>0</v>
      </c>
      <c r="CE44" s="121">
        <v>0</v>
      </c>
      <c r="CF44" s="121">
        <v>0</v>
      </c>
      <c r="CG44" s="121">
        <v>0</v>
      </c>
      <c r="CH44" s="121">
        <v>0</v>
      </c>
      <c r="CI44" s="121">
        <v>0</v>
      </c>
      <c r="CJ44" s="121">
        <v>0</v>
      </c>
      <c r="CK44" s="121">
        <v>0</v>
      </c>
      <c r="CL44" s="121">
        <v>0</v>
      </c>
      <c r="CM44" s="121">
        <v>0</v>
      </c>
      <c r="CN44" s="121">
        <v>0</v>
      </c>
      <c r="CP44" s="140">
        <v>177.74812324276422</v>
      </c>
      <c r="CQ44" s="140">
        <v>177.74812324276422</v>
      </c>
      <c r="CR44" s="140">
        <v>177.74812324276422</v>
      </c>
      <c r="CS44" s="140">
        <v>177.74812324276422</v>
      </c>
      <c r="CT44" s="140">
        <v>177.74812324276422</v>
      </c>
      <c r="CU44" s="140">
        <v>177.74812324276422</v>
      </c>
      <c r="CV44" s="140">
        <v>177.74812324276422</v>
      </c>
      <c r="CW44" s="140">
        <v>177.74812324276422</v>
      </c>
      <c r="CX44" s="140">
        <v>177.74812324276422</v>
      </c>
      <c r="CY44" s="140">
        <v>177.74812324276422</v>
      </c>
      <c r="DA44" s="121">
        <v>0</v>
      </c>
      <c r="DB44" s="121">
        <v>0</v>
      </c>
      <c r="DC44" s="121">
        <v>0</v>
      </c>
      <c r="DD44" s="121">
        <v>0</v>
      </c>
      <c r="DE44" s="121">
        <v>0</v>
      </c>
      <c r="DF44" s="121">
        <v>0</v>
      </c>
      <c r="DG44" s="121">
        <v>0</v>
      </c>
      <c r="DH44" s="121">
        <v>0</v>
      </c>
      <c r="DI44" s="121">
        <v>0</v>
      </c>
      <c r="DJ44" s="121">
        <v>0</v>
      </c>
      <c r="DL44" s="140">
        <v>1777.481232427642</v>
      </c>
      <c r="DM44" s="140">
        <v>1777.481232427642</v>
      </c>
      <c r="DN44" s="140">
        <v>1777.481232427642</v>
      </c>
      <c r="DO44" s="140">
        <v>1777.481232427642</v>
      </c>
      <c r="DP44" s="140">
        <v>1777.481232427642</v>
      </c>
      <c r="DQ44" s="140">
        <v>1777.481232427642</v>
      </c>
      <c r="DR44" s="140">
        <v>1777.481232427642</v>
      </c>
      <c r="DS44" s="140">
        <v>1777.481232427642</v>
      </c>
      <c r="DT44" s="140">
        <v>1777.481232427642</v>
      </c>
      <c r="DU44" s="140">
        <v>1777.481232427642</v>
      </c>
      <c r="DW44" s="121">
        <v>0</v>
      </c>
      <c r="DX44" s="121">
        <v>0</v>
      </c>
      <c r="DY44" s="121">
        <v>0</v>
      </c>
      <c r="DZ44" s="121">
        <v>0</v>
      </c>
      <c r="EA44" s="121">
        <v>0</v>
      </c>
      <c r="EB44" s="121">
        <v>0</v>
      </c>
      <c r="EC44" s="121">
        <v>0</v>
      </c>
      <c r="ED44" s="121">
        <v>0</v>
      </c>
      <c r="EE44" s="121">
        <v>0</v>
      </c>
      <c r="EF44" s="121">
        <v>0</v>
      </c>
    </row>
    <row r="45" spans="1:136" s="138" customFormat="1" x14ac:dyDescent="0.3">
      <c r="A45"/>
      <c r="B45"/>
      <c r="C45"/>
      <c r="D45" s="10" t="s">
        <v>2543</v>
      </c>
      <c r="E45" s="78">
        <v>51.903953999999999</v>
      </c>
      <c r="F45" s="78">
        <v>-0.54190899999999997</v>
      </c>
      <c r="G45" s="73" t="s">
        <v>2544</v>
      </c>
      <c r="H45"/>
      <c r="I45" s="111">
        <v>2152.8000000000002</v>
      </c>
      <c r="J45" s="119" t="s">
        <v>97</v>
      </c>
      <c r="K45" s="154">
        <v>32.5</v>
      </c>
      <c r="L45" s="119" t="s">
        <v>97</v>
      </c>
      <c r="M45" s="119" t="s">
        <v>93</v>
      </c>
      <c r="N45" s="119" t="s">
        <v>2502</v>
      </c>
      <c r="O45" s="79" t="s">
        <v>98</v>
      </c>
      <c r="P45" s="119" t="s">
        <v>2512</v>
      </c>
      <c r="Q45" s="119"/>
      <c r="R45" s="100"/>
      <c r="S45" s="110"/>
      <c r="T45" s="110"/>
      <c r="U45" s="110"/>
      <c r="V45" s="100"/>
      <c r="W45" s="119" t="s">
        <v>93</v>
      </c>
      <c r="X45" s="119" t="s">
        <v>98</v>
      </c>
      <c r="Y45" s="119" t="s">
        <v>98</v>
      </c>
      <c r="Z45" s="119" t="s">
        <v>2502</v>
      </c>
      <c r="AA45" s="100"/>
      <c r="AB45" s="121" t="s">
        <v>2502</v>
      </c>
      <c r="AC45" s="112"/>
      <c r="AD45" s="100"/>
      <c r="AE45" s="139" t="s">
        <v>2537</v>
      </c>
      <c r="AF45"/>
      <c r="AG45" s="120" t="s">
        <v>2492</v>
      </c>
      <c r="AH45" s="119" t="str">
        <f>VLOOKUP($AG45,$D$12:$G$52,4,0)</f>
        <v>COTVST_STC</v>
      </c>
      <c r="AI45" s="155">
        <v>63</v>
      </c>
      <c r="AJ45" s="120" t="s">
        <v>2513</v>
      </c>
      <c r="AK45" s="73" t="s">
        <v>768</v>
      </c>
      <c r="AL45" s="119" t="s">
        <v>769</v>
      </c>
      <c r="AM45" s="119">
        <v>18</v>
      </c>
      <c r="AN45" s="119" t="s">
        <v>2513</v>
      </c>
      <c r="AO45" s="100"/>
      <c r="AP45" s="140">
        <v>16.616825880079691</v>
      </c>
      <c r="AQ45" s="140">
        <v>17.170720076082347</v>
      </c>
      <c r="AR45" s="140">
        <v>16.616825880079691</v>
      </c>
      <c r="AS45" s="140">
        <v>17.170720076082347</v>
      </c>
      <c r="AT45" s="140">
        <v>17.170720076082347</v>
      </c>
      <c r="AU45" s="140">
        <v>15.509037488074378</v>
      </c>
      <c r="AV45" s="140">
        <v>17.170720076082347</v>
      </c>
      <c r="AW45" s="140">
        <v>16.616825880079691</v>
      </c>
      <c r="AX45" s="140">
        <v>17.170720076082347</v>
      </c>
      <c r="AY45" s="140">
        <v>16.616825880079691</v>
      </c>
      <c r="AZ45" s="140">
        <v>17.170720076082347</v>
      </c>
      <c r="BA45" s="140">
        <v>17.170720076082347</v>
      </c>
      <c r="BC45" s="121">
        <v>0</v>
      </c>
      <c r="BD45" s="121">
        <v>0</v>
      </c>
      <c r="BE45" s="121">
        <v>0</v>
      </c>
      <c r="BF45" s="121">
        <v>0</v>
      </c>
      <c r="BG45" s="121">
        <v>0</v>
      </c>
      <c r="BH45" s="121">
        <v>0</v>
      </c>
      <c r="BI45" s="121">
        <v>0</v>
      </c>
      <c r="BJ45" s="121">
        <v>0</v>
      </c>
      <c r="BK45" s="121">
        <v>0</v>
      </c>
      <c r="BL45" s="121">
        <v>0</v>
      </c>
      <c r="BM45" s="121">
        <v>0</v>
      </c>
      <c r="BN45" s="121">
        <v>0</v>
      </c>
      <c r="BP45" s="140">
        <v>166.16825880079691</v>
      </c>
      <c r="BQ45" s="140">
        <v>171.70720076082347</v>
      </c>
      <c r="BR45" s="140">
        <v>166.16825880079691</v>
      </c>
      <c r="BS45" s="140">
        <v>171.70720076082347</v>
      </c>
      <c r="BT45" s="140">
        <v>171.70720076082347</v>
      </c>
      <c r="BU45" s="140">
        <v>155.09037488074378</v>
      </c>
      <c r="BV45" s="140">
        <v>171.70720076082347</v>
      </c>
      <c r="BW45" s="140">
        <v>166.16825880079691</v>
      </c>
      <c r="BX45" s="140">
        <v>171.70720076082347</v>
      </c>
      <c r="BY45" s="140">
        <v>166.16825880079691</v>
      </c>
      <c r="BZ45" s="140">
        <v>171.70720076082347</v>
      </c>
      <c r="CA45" s="140">
        <v>171.70720076082347</v>
      </c>
      <c r="CC45" s="121">
        <v>0</v>
      </c>
      <c r="CD45" s="121">
        <v>0</v>
      </c>
      <c r="CE45" s="121">
        <v>0</v>
      </c>
      <c r="CF45" s="121">
        <v>0</v>
      </c>
      <c r="CG45" s="121">
        <v>0</v>
      </c>
      <c r="CH45" s="121">
        <v>0</v>
      </c>
      <c r="CI45" s="121">
        <v>0</v>
      </c>
      <c r="CJ45" s="121">
        <v>0</v>
      </c>
      <c r="CK45" s="121">
        <v>0</v>
      </c>
      <c r="CL45" s="121">
        <v>0</v>
      </c>
      <c r="CM45" s="121">
        <v>0</v>
      </c>
      <c r="CN45" s="121">
        <v>0</v>
      </c>
      <c r="CP45" s="140">
        <v>202.17138154096961</v>
      </c>
      <c r="CQ45" s="140">
        <v>202.17138154096961</v>
      </c>
      <c r="CR45" s="140">
        <v>202.17138154096961</v>
      </c>
      <c r="CS45" s="140">
        <v>202.17138154096961</v>
      </c>
      <c r="CT45" s="140">
        <v>202.17138154096961</v>
      </c>
      <c r="CU45" s="140">
        <v>202.17138154096961</v>
      </c>
      <c r="CV45" s="140">
        <v>202.17138154096961</v>
      </c>
      <c r="CW45" s="140">
        <v>202.17138154096961</v>
      </c>
      <c r="CX45" s="140">
        <v>202.17138154096961</v>
      </c>
      <c r="CY45" s="140">
        <v>202.17138154096961</v>
      </c>
      <c r="DA45" s="121">
        <v>0</v>
      </c>
      <c r="DB45" s="121">
        <v>0</v>
      </c>
      <c r="DC45" s="121">
        <v>0</v>
      </c>
      <c r="DD45" s="121">
        <v>0</v>
      </c>
      <c r="DE45" s="121">
        <v>0</v>
      </c>
      <c r="DF45" s="121">
        <v>0</v>
      </c>
      <c r="DG45" s="121">
        <v>0</v>
      </c>
      <c r="DH45" s="121">
        <v>0</v>
      </c>
      <c r="DI45" s="121">
        <v>0</v>
      </c>
      <c r="DJ45" s="121">
        <v>0</v>
      </c>
      <c r="DL45" s="140">
        <v>2021.7138154096958</v>
      </c>
      <c r="DM45" s="140">
        <v>2021.7138154096958</v>
      </c>
      <c r="DN45" s="140">
        <v>2021.7138154096958</v>
      </c>
      <c r="DO45" s="140">
        <v>2021.7138154096958</v>
      </c>
      <c r="DP45" s="140">
        <v>2021.7138154096958</v>
      </c>
      <c r="DQ45" s="140">
        <v>2021.7138154096958</v>
      </c>
      <c r="DR45" s="140">
        <v>2021.7138154096958</v>
      </c>
      <c r="DS45" s="140">
        <v>2021.7138154096958</v>
      </c>
      <c r="DT45" s="140">
        <v>2021.7138154096958</v>
      </c>
      <c r="DU45" s="140">
        <v>2021.7138154096958</v>
      </c>
      <c r="DW45" s="121">
        <v>0</v>
      </c>
      <c r="DX45" s="121">
        <v>0</v>
      </c>
      <c r="DY45" s="121">
        <v>0</v>
      </c>
      <c r="DZ45" s="121">
        <v>0</v>
      </c>
      <c r="EA45" s="121">
        <v>0</v>
      </c>
      <c r="EB45" s="121">
        <v>0</v>
      </c>
      <c r="EC45" s="121">
        <v>0</v>
      </c>
      <c r="ED45" s="121">
        <v>0</v>
      </c>
      <c r="EE45" s="121">
        <v>0</v>
      </c>
      <c r="EF45" s="121">
        <v>0</v>
      </c>
    </row>
    <row r="46" spans="1:136" s="138" customFormat="1" x14ac:dyDescent="0.3">
      <c r="A46"/>
      <c r="B46"/>
      <c r="C46"/>
      <c r="D46" s="10" t="s">
        <v>2545</v>
      </c>
      <c r="E46" s="78">
        <v>52.076974</v>
      </c>
      <c r="F46" s="78">
        <v>0.45007999999999998</v>
      </c>
      <c r="G46" s="73" t="s">
        <v>2546</v>
      </c>
      <c r="H46"/>
      <c r="I46" s="111">
        <v>802.57100000000003</v>
      </c>
      <c r="J46" s="119" t="s">
        <v>97</v>
      </c>
      <c r="K46" s="154">
        <v>26.95</v>
      </c>
      <c r="L46" s="119" t="s">
        <v>97</v>
      </c>
      <c r="M46" s="119" t="s">
        <v>93</v>
      </c>
      <c r="N46" s="119" t="s">
        <v>2502</v>
      </c>
      <c r="O46" s="79" t="s">
        <v>98</v>
      </c>
      <c r="P46" s="119" t="s">
        <v>2512</v>
      </c>
      <c r="Q46" s="119"/>
      <c r="R46" s="100"/>
      <c r="S46" s="110"/>
      <c r="T46" s="110"/>
      <c r="U46" s="110"/>
      <c r="V46" s="100"/>
      <c r="W46" s="119" t="s">
        <v>93</v>
      </c>
      <c r="X46" s="119" t="s">
        <v>98</v>
      </c>
      <c r="Y46" s="119" t="s">
        <v>98</v>
      </c>
      <c r="Z46" s="119" t="s">
        <v>2502</v>
      </c>
      <c r="AA46" s="100"/>
      <c r="AB46" s="121" t="s">
        <v>2502</v>
      </c>
      <c r="AC46" s="112"/>
      <c r="AD46" s="100"/>
      <c r="AE46" s="139" t="s">
        <v>2537</v>
      </c>
      <c r="AF46"/>
      <c r="AG46" s="120" t="s">
        <v>2490</v>
      </c>
      <c r="AH46" s="119" t="str">
        <f>VLOOKUP($AG46,$D$12:$G$52,4,0)</f>
        <v>COLCST_STC</v>
      </c>
      <c r="AI46" s="155">
        <v>89</v>
      </c>
      <c r="AJ46" s="120" t="s">
        <v>2513</v>
      </c>
      <c r="AK46" s="73" t="s">
        <v>409</v>
      </c>
      <c r="AL46" s="73" t="s">
        <v>410</v>
      </c>
      <c r="AM46" s="119">
        <v>6</v>
      </c>
      <c r="AN46" s="119" t="s">
        <v>2513</v>
      </c>
      <c r="AO46" s="100"/>
      <c r="AP46" s="140">
        <v>8.6183927483271532</v>
      </c>
      <c r="AQ46" s="140">
        <v>8.9056725066047253</v>
      </c>
      <c r="AR46" s="140">
        <v>8.6183927483271532</v>
      </c>
      <c r="AS46" s="140">
        <v>8.9056725066047253</v>
      </c>
      <c r="AT46" s="140">
        <v>8.9056725066047253</v>
      </c>
      <c r="AU46" s="140">
        <v>8.0438332317720107</v>
      </c>
      <c r="AV46" s="140">
        <v>8.9056725066047253</v>
      </c>
      <c r="AW46" s="140">
        <v>8.6183927483271532</v>
      </c>
      <c r="AX46" s="140">
        <v>8.9056725066047253</v>
      </c>
      <c r="AY46" s="140">
        <v>8.6183927483271532</v>
      </c>
      <c r="AZ46" s="140">
        <v>8.9056725066047253</v>
      </c>
      <c r="BA46" s="140">
        <v>8.9056725066047253</v>
      </c>
      <c r="BC46" s="121">
        <v>0</v>
      </c>
      <c r="BD46" s="121">
        <v>0</v>
      </c>
      <c r="BE46" s="121">
        <v>0</v>
      </c>
      <c r="BF46" s="121">
        <v>0</v>
      </c>
      <c r="BG46" s="121">
        <v>0</v>
      </c>
      <c r="BH46" s="121">
        <v>0</v>
      </c>
      <c r="BI46" s="121">
        <v>0</v>
      </c>
      <c r="BJ46" s="121">
        <v>0</v>
      </c>
      <c r="BK46" s="121">
        <v>0</v>
      </c>
      <c r="BL46" s="121">
        <v>0</v>
      </c>
      <c r="BM46" s="121">
        <v>0</v>
      </c>
      <c r="BN46" s="121">
        <v>0</v>
      </c>
      <c r="BP46" s="140">
        <v>86.183927483271532</v>
      </c>
      <c r="BQ46" s="140">
        <v>89.05672506604725</v>
      </c>
      <c r="BR46" s="140">
        <v>86.183927483271532</v>
      </c>
      <c r="BS46" s="140">
        <v>89.05672506604725</v>
      </c>
      <c r="BT46" s="140">
        <v>89.05672506604725</v>
      </c>
      <c r="BU46" s="140">
        <v>80.438332317720096</v>
      </c>
      <c r="BV46" s="140">
        <v>89.05672506604725</v>
      </c>
      <c r="BW46" s="140">
        <v>86.183927483271532</v>
      </c>
      <c r="BX46" s="140">
        <v>89.05672506604725</v>
      </c>
      <c r="BY46" s="140">
        <v>86.183927483271532</v>
      </c>
      <c r="BZ46" s="140">
        <v>89.05672506604725</v>
      </c>
      <c r="CA46" s="140">
        <v>89.05672506604725</v>
      </c>
      <c r="CC46" s="121">
        <v>0</v>
      </c>
      <c r="CD46" s="121">
        <v>0</v>
      </c>
      <c r="CE46" s="121">
        <v>0</v>
      </c>
      <c r="CF46" s="121">
        <v>0</v>
      </c>
      <c r="CG46" s="121">
        <v>0</v>
      </c>
      <c r="CH46" s="121">
        <v>0</v>
      </c>
      <c r="CI46" s="121">
        <v>0</v>
      </c>
      <c r="CJ46" s="121">
        <v>0</v>
      </c>
      <c r="CK46" s="121">
        <v>0</v>
      </c>
      <c r="CL46" s="121">
        <v>0</v>
      </c>
      <c r="CM46" s="121">
        <v>0</v>
      </c>
      <c r="CN46" s="121">
        <v>0</v>
      </c>
      <c r="CP46" s="140">
        <v>104.85711177131371</v>
      </c>
      <c r="CQ46" s="140">
        <v>104.85711177131371</v>
      </c>
      <c r="CR46" s="140">
        <v>104.85711177131371</v>
      </c>
      <c r="CS46" s="140">
        <v>104.85711177131371</v>
      </c>
      <c r="CT46" s="140">
        <v>104.85711177131371</v>
      </c>
      <c r="CU46" s="140">
        <v>104.85711177131371</v>
      </c>
      <c r="CV46" s="140">
        <v>104.85711177131371</v>
      </c>
      <c r="CW46" s="140">
        <v>104.85711177131371</v>
      </c>
      <c r="CX46" s="140">
        <v>104.85711177131371</v>
      </c>
      <c r="CY46" s="140">
        <v>104.85711177131371</v>
      </c>
      <c r="DA46" s="121">
        <v>0</v>
      </c>
      <c r="DB46" s="121">
        <v>0</v>
      </c>
      <c r="DC46" s="121">
        <v>0</v>
      </c>
      <c r="DD46" s="121">
        <v>0</v>
      </c>
      <c r="DE46" s="121">
        <v>0</v>
      </c>
      <c r="DF46" s="121">
        <v>0</v>
      </c>
      <c r="DG46" s="121">
        <v>0</v>
      </c>
      <c r="DH46" s="121">
        <v>0</v>
      </c>
      <c r="DI46" s="121">
        <v>0</v>
      </c>
      <c r="DJ46" s="121">
        <v>0</v>
      </c>
      <c r="DL46" s="140">
        <v>1048.571117713137</v>
      </c>
      <c r="DM46" s="140">
        <v>1048.571117713137</v>
      </c>
      <c r="DN46" s="140">
        <v>1048.571117713137</v>
      </c>
      <c r="DO46" s="140">
        <v>1048.571117713137</v>
      </c>
      <c r="DP46" s="140">
        <v>1048.571117713137</v>
      </c>
      <c r="DQ46" s="140">
        <v>1048.571117713137</v>
      </c>
      <c r="DR46" s="140">
        <v>1048.571117713137</v>
      </c>
      <c r="DS46" s="140">
        <v>1048.571117713137</v>
      </c>
      <c r="DT46" s="140">
        <v>1048.571117713137</v>
      </c>
      <c r="DU46" s="140">
        <v>1048.571117713137</v>
      </c>
      <c r="DW46" s="121">
        <v>0</v>
      </c>
      <c r="DX46" s="121">
        <v>0</v>
      </c>
      <c r="DY46" s="121">
        <v>0</v>
      </c>
      <c r="DZ46" s="121">
        <v>0</v>
      </c>
      <c r="EA46" s="121">
        <v>0</v>
      </c>
      <c r="EB46" s="121">
        <v>0</v>
      </c>
      <c r="EC46" s="121">
        <v>0</v>
      </c>
      <c r="ED46" s="121">
        <v>0</v>
      </c>
      <c r="EE46" s="121">
        <v>0</v>
      </c>
      <c r="EF46" s="121">
        <v>0</v>
      </c>
    </row>
    <row r="47" spans="1:136" x14ac:dyDescent="0.3">
      <c r="D47" s="10" t="s">
        <v>2547</v>
      </c>
      <c r="E47" s="78">
        <v>53.183272000000002</v>
      </c>
      <c r="F47" s="78">
        <v>0.33233400000000002</v>
      </c>
      <c r="G47" s="73" t="s">
        <v>2548</v>
      </c>
      <c r="I47" s="111">
        <v>162.93600000000001</v>
      </c>
      <c r="J47" s="119" t="s">
        <v>97</v>
      </c>
      <c r="K47" s="154">
        <v>24.8</v>
      </c>
      <c r="L47" s="119" t="s">
        <v>97</v>
      </c>
      <c r="M47" s="123" t="s">
        <v>93</v>
      </c>
      <c r="N47" s="123" t="s">
        <v>2502</v>
      </c>
      <c r="O47" s="124" t="s">
        <v>98</v>
      </c>
      <c r="P47" s="119" t="s">
        <v>2512</v>
      </c>
      <c r="Q47" s="119"/>
      <c r="R47" s="100"/>
      <c r="S47" s="123"/>
      <c r="T47" s="123"/>
      <c r="U47" s="123"/>
      <c r="V47" s="100"/>
      <c r="W47" s="119" t="s">
        <v>93</v>
      </c>
      <c r="X47" s="119" t="s">
        <v>98</v>
      </c>
      <c r="Y47" s="119" t="s">
        <v>98</v>
      </c>
      <c r="Z47" s="119" t="s">
        <v>2502</v>
      </c>
      <c r="AA47" s="100"/>
      <c r="AB47" s="146" t="s">
        <v>2502</v>
      </c>
      <c r="AC47" s="125"/>
      <c r="AD47" s="100"/>
      <c r="AE47" s="127" t="s">
        <v>2537</v>
      </c>
      <c r="AG47" s="156" t="s">
        <v>2495</v>
      </c>
      <c r="AH47" s="157" t="s">
        <v>387</v>
      </c>
      <c r="AI47" s="158">
        <v>97</v>
      </c>
      <c r="AJ47" s="159" t="s">
        <v>2513</v>
      </c>
      <c r="AK47" s="119" t="s">
        <v>709</v>
      </c>
      <c r="AL47" s="119" t="s">
        <v>710</v>
      </c>
      <c r="AM47" s="159">
        <v>3</v>
      </c>
      <c r="AN47" s="159" t="s">
        <v>2513</v>
      </c>
      <c r="AO47" s="100"/>
      <c r="AP47" s="145">
        <v>18.093141811998152</v>
      </c>
      <c r="AQ47" s="145">
        <v>18.696246539064756</v>
      </c>
      <c r="AR47" s="145">
        <v>18.093141811998152</v>
      </c>
      <c r="AS47" s="145">
        <v>18.696246539064756</v>
      </c>
      <c r="AT47" s="145">
        <v>18.696246539064756</v>
      </c>
      <c r="AU47" s="145">
        <v>16.886932357864943</v>
      </c>
      <c r="AV47" s="145">
        <v>18.696246539064756</v>
      </c>
      <c r="AW47" s="145">
        <v>18.093141811998152</v>
      </c>
      <c r="AX47" s="145">
        <v>18.696246539064756</v>
      </c>
      <c r="AY47" s="145">
        <v>18.093141811998152</v>
      </c>
      <c r="AZ47" s="145">
        <v>18.696246539064756</v>
      </c>
      <c r="BA47" s="145">
        <v>18.696246539064756</v>
      </c>
      <c r="BB47" s="100"/>
      <c r="BC47" s="125">
        <v>0</v>
      </c>
      <c r="BD47" s="125">
        <v>0</v>
      </c>
      <c r="BE47" s="125">
        <v>0</v>
      </c>
      <c r="BF47" s="125">
        <v>0</v>
      </c>
      <c r="BG47" s="125">
        <v>0</v>
      </c>
      <c r="BH47" s="125">
        <v>0</v>
      </c>
      <c r="BI47" s="125">
        <v>0</v>
      </c>
      <c r="BJ47" s="125">
        <v>0</v>
      </c>
      <c r="BK47" s="125">
        <v>0</v>
      </c>
      <c r="BL47" s="125">
        <v>0</v>
      </c>
      <c r="BM47" s="125">
        <v>0</v>
      </c>
      <c r="BN47" s="125">
        <v>0</v>
      </c>
      <c r="BO47" s="100"/>
      <c r="BP47" s="145">
        <v>180.93141811998152</v>
      </c>
      <c r="BQ47" s="145">
        <v>186.96246539064757</v>
      </c>
      <c r="BR47" s="145">
        <v>180.93141811998152</v>
      </c>
      <c r="BS47" s="145">
        <v>186.96246539064757</v>
      </c>
      <c r="BT47" s="145">
        <v>186.96246539064757</v>
      </c>
      <c r="BU47" s="145">
        <v>168.86932357864941</v>
      </c>
      <c r="BV47" s="145">
        <v>186.96246539064757</v>
      </c>
      <c r="BW47" s="145">
        <v>180.93141811998152</v>
      </c>
      <c r="BX47" s="145">
        <v>186.96246539064757</v>
      </c>
      <c r="BY47" s="145">
        <v>180.93141811998152</v>
      </c>
      <c r="BZ47" s="145">
        <v>186.96246539064757</v>
      </c>
      <c r="CA47" s="145">
        <v>186.96246539064757</v>
      </c>
      <c r="CB47" s="100"/>
      <c r="CC47" s="125">
        <v>0</v>
      </c>
      <c r="CD47" s="125">
        <v>0</v>
      </c>
      <c r="CE47" s="125">
        <v>0</v>
      </c>
      <c r="CF47" s="125">
        <v>0</v>
      </c>
      <c r="CG47" s="125">
        <v>0</v>
      </c>
      <c r="CH47" s="125">
        <v>0</v>
      </c>
      <c r="CI47" s="125">
        <v>0</v>
      </c>
      <c r="CJ47" s="125">
        <v>0</v>
      </c>
      <c r="CK47" s="125">
        <v>0</v>
      </c>
      <c r="CL47" s="125">
        <v>0</v>
      </c>
      <c r="CM47" s="125">
        <v>0</v>
      </c>
      <c r="CN47" s="125">
        <v>0</v>
      </c>
      <c r="CO47" s="100"/>
      <c r="CP47" s="145">
        <v>220.13322537931086</v>
      </c>
      <c r="CQ47" s="145">
        <v>220.13322537931086</v>
      </c>
      <c r="CR47" s="145">
        <v>220.13322537931086</v>
      </c>
      <c r="CS47" s="145">
        <v>220.13322537931086</v>
      </c>
      <c r="CT47" s="145">
        <v>220.13322537931086</v>
      </c>
      <c r="CU47" s="145">
        <v>220.13322537931086</v>
      </c>
      <c r="CV47" s="145">
        <v>220.13322537931086</v>
      </c>
      <c r="CW47" s="145">
        <v>220.13322537931086</v>
      </c>
      <c r="CX47" s="145">
        <v>220.13322537931086</v>
      </c>
      <c r="CY47" s="145">
        <v>220.13322537931086</v>
      </c>
      <c r="CZ47" s="100"/>
      <c r="DA47" s="125">
        <v>0</v>
      </c>
      <c r="DB47" s="125">
        <v>0</v>
      </c>
      <c r="DC47" s="125">
        <v>0</v>
      </c>
      <c r="DD47" s="125">
        <v>0</v>
      </c>
      <c r="DE47" s="125">
        <v>0</v>
      </c>
      <c r="DF47" s="125">
        <v>0</v>
      </c>
      <c r="DG47" s="125">
        <v>0</v>
      </c>
      <c r="DH47" s="125">
        <v>0</v>
      </c>
      <c r="DI47" s="125">
        <v>0</v>
      </c>
      <c r="DJ47" s="125">
        <v>0</v>
      </c>
      <c r="DK47" s="100"/>
      <c r="DL47" s="145">
        <v>2201.3322537931085</v>
      </c>
      <c r="DM47" s="145">
        <v>2201.3322537931085</v>
      </c>
      <c r="DN47" s="145">
        <v>2201.3322537931085</v>
      </c>
      <c r="DO47" s="145">
        <v>2201.3322537931085</v>
      </c>
      <c r="DP47" s="145">
        <v>2201.3322537931085</v>
      </c>
      <c r="DQ47" s="145">
        <v>2201.3322537931085</v>
      </c>
      <c r="DR47" s="145">
        <v>2201.3322537931085</v>
      </c>
      <c r="DS47" s="145">
        <v>2201.3322537931085</v>
      </c>
      <c r="DT47" s="145">
        <v>2201.3322537931085</v>
      </c>
      <c r="DU47" s="145">
        <v>2201.3322537931085</v>
      </c>
      <c r="DV47" s="100"/>
      <c r="DW47" s="125">
        <v>0</v>
      </c>
      <c r="DX47" s="125">
        <v>0</v>
      </c>
      <c r="DY47" s="125">
        <v>0</v>
      </c>
      <c r="DZ47" s="125">
        <v>0</v>
      </c>
      <c r="EA47" s="125">
        <v>0</v>
      </c>
      <c r="EB47" s="125">
        <v>0</v>
      </c>
      <c r="EC47" s="125">
        <v>0</v>
      </c>
      <c r="ED47" s="125">
        <v>0</v>
      </c>
      <c r="EE47" s="125">
        <v>0</v>
      </c>
      <c r="EF47" s="125">
        <v>0</v>
      </c>
    </row>
    <row r="48" spans="1:136" s="138" customFormat="1" x14ac:dyDescent="0.3">
      <c r="A48"/>
      <c r="B48"/>
      <c r="C48"/>
      <c r="D48" s="10" t="s">
        <v>2549</v>
      </c>
      <c r="E48" s="78">
        <v>51.785192000000002</v>
      </c>
      <c r="F48" s="78">
        <v>1.106636</v>
      </c>
      <c r="G48" s="73" t="s">
        <v>2550</v>
      </c>
      <c r="H48"/>
      <c r="I48" s="111">
        <v>546.91200000000003</v>
      </c>
      <c r="J48" s="119" t="s">
        <v>97</v>
      </c>
      <c r="K48" s="154">
        <v>28.800000000000004</v>
      </c>
      <c r="L48" s="119" t="s">
        <v>97</v>
      </c>
      <c r="M48" s="119" t="s">
        <v>93</v>
      </c>
      <c r="N48" s="119" t="s">
        <v>2502</v>
      </c>
      <c r="O48" s="79" t="s">
        <v>98</v>
      </c>
      <c r="P48" s="119" t="s">
        <v>2512</v>
      </c>
      <c r="Q48" s="119"/>
      <c r="R48" s="100"/>
      <c r="S48" s="110"/>
      <c r="T48" s="110"/>
      <c r="U48" s="110"/>
      <c r="V48" s="100"/>
      <c r="W48" s="119" t="s">
        <v>93</v>
      </c>
      <c r="X48" s="119" t="s">
        <v>98</v>
      </c>
      <c r="Y48" s="119" t="s">
        <v>98</v>
      </c>
      <c r="Z48" s="119" t="s">
        <v>2502</v>
      </c>
      <c r="AA48" s="100"/>
      <c r="AB48" s="121" t="s">
        <v>2502</v>
      </c>
      <c r="AC48" s="112"/>
      <c r="AD48" s="100"/>
      <c r="AE48" s="139" t="s">
        <v>2537</v>
      </c>
      <c r="AF48"/>
      <c r="AG48" s="160" t="s">
        <v>2490</v>
      </c>
      <c r="AH48" s="161" t="str">
        <f>VLOOKUP($AG48,$D$12:$G$52,4,0)</f>
        <v>COLCST_STC</v>
      </c>
      <c r="AI48" s="155">
        <v>88</v>
      </c>
      <c r="AJ48" s="120" t="s">
        <v>2513</v>
      </c>
      <c r="AK48" s="119" t="s">
        <v>409</v>
      </c>
      <c r="AL48" s="119" t="s">
        <v>410</v>
      </c>
      <c r="AM48" s="119">
        <v>8</v>
      </c>
      <c r="AN48" s="119" t="s">
        <v>2513</v>
      </c>
      <c r="AO48" s="100"/>
      <c r="AP48" s="140">
        <v>8.7058287402243213</v>
      </c>
      <c r="AQ48" s="140">
        <v>8.9960230315651319</v>
      </c>
      <c r="AR48" s="140">
        <v>8.7058287402243213</v>
      </c>
      <c r="AS48" s="140">
        <v>8.9960230315651319</v>
      </c>
      <c r="AT48" s="140">
        <v>8.9960230315651319</v>
      </c>
      <c r="AU48" s="140">
        <v>8.1254401575427</v>
      </c>
      <c r="AV48" s="140">
        <v>8.9960230315651319</v>
      </c>
      <c r="AW48" s="140">
        <v>8.7058287402243213</v>
      </c>
      <c r="AX48" s="140">
        <v>8.9960230315651319</v>
      </c>
      <c r="AY48" s="140">
        <v>8.7058287402243213</v>
      </c>
      <c r="AZ48" s="140">
        <v>8.9960230315651319</v>
      </c>
      <c r="BA48" s="140">
        <v>8.9960230315651319</v>
      </c>
      <c r="BC48" s="121">
        <v>0</v>
      </c>
      <c r="BD48" s="121">
        <v>0</v>
      </c>
      <c r="BE48" s="121">
        <v>0</v>
      </c>
      <c r="BF48" s="121">
        <v>0</v>
      </c>
      <c r="BG48" s="121">
        <v>0</v>
      </c>
      <c r="BH48" s="121">
        <v>0</v>
      </c>
      <c r="BI48" s="121">
        <v>0</v>
      </c>
      <c r="BJ48" s="121">
        <v>0</v>
      </c>
      <c r="BK48" s="121">
        <v>0</v>
      </c>
      <c r="BL48" s="121">
        <v>0</v>
      </c>
      <c r="BM48" s="121">
        <v>0</v>
      </c>
      <c r="BN48" s="121">
        <v>0</v>
      </c>
      <c r="BP48" s="140">
        <v>87.058287402243209</v>
      </c>
      <c r="BQ48" s="140">
        <v>89.960230315651316</v>
      </c>
      <c r="BR48" s="140">
        <v>87.058287402243209</v>
      </c>
      <c r="BS48" s="140">
        <v>89.960230315651316</v>
      </c>
      <c r="BT48" s="140">
        <v>89.960230315651316</v>
      </c>
      <c r="BU48" s="140">
        <v>81.254401575426996</v>
      </c>
      <c r="BV48" s="140">
        <v>89.960230315651316</v>
      </c>
      <c r="BW48" s="140">
        <v>87.058287402243209</v>
      </c>
      <c r="BX48" s="140">
        <v>89.960230315651316</v>
      </c>
      <c r="BY48" s="140">
        <v>87.058287402243209</v>
      </c>
      <c r="BZ48" s="140">
        <v>89.960230315651316</v>
      </c>
      <c r="CA48" s="140">
        <v>89.960230315651316</v>
      </c>
      <c r="CC48" s="121">
        <v>0</v>
      </c>
      <c r="CD48" s="121">
        <v>0</v>
      </c>
      <c r="CE48" s="121">
        <v>0</v>
      </c>
      <c r="CF48" s="121">
        <v>0</v>
      </c>
      <c r="CG48" s="121">
        <v>0</v>
      </c>
      <c r="CH48" s="121">
        <v>0</v>
      </c>
      <c r="CI48" s="121">
        <v>0</v>
      </c>
      <c r="CJ48" s="121">
        <v>0</v>
      </c>
      <c r="CK48" s="121">
        <v>0</v>
      </c>
      <c r="CL48" s="121">
        <v>0</v>
      </c>
      <c r="CM48" s="121">
        <v>0</v>
      </c>
      <c r="CN48" s="121">
        <v>0</v>
      </c>
      <c r="CP48" s="140">
        <v>105.9209163393959</v>
      </c>
      <c r="CQ48" s="140">
        <v>105.9209163393959</v>
      </c>
      <c r="CR48" s="140">
        <v>105.9209163393959</v>
      </c>
      <c r="CS48" s="140">
        <v>105.9209163393959</v>
      </c>
      <c r="CT48" s="140">
        <v>105.9209163393959</v>
      </c>
      <c r="CU48" s="140">
        <v>105.9209163393959</v>
      </c>
      <c r="CV48" s="140">
        <v>105.9209163393959</v>
      </c>
      <c r="CW48" s="140">
        <v>105.9209163393959</v>
      </c>
      <c r="CX48" s="140">
        <v>105.9209163393959</v>
      </c>
      <c r="CY48" s="140">
        <v>105.9209163393959</v>
      </c>
      <c r="DA48" s="121">
        <v>0</v>
      </c>
      <c r="DB48" s="121">
        <v>0</v>
      </c>
      <c r="DC48" s="121">
        <v>0</v>
      </c>
      <c r="DD48" s="121">
        <v>0</v>
      </c>
      <c r="DE48" s="121">
        <v>0</v>
      </c>
      <c r="DF48" s="121">
        <v>0</v>
      </c>
      <c r="DG48" s="121">
        <v>0</v>
      </c>
      <c r="DH48" s="121">
        <v>0</v>
      </c>
      <c r="DI48" s="121">
        <v>0</v>
      </c>
      <c r="DJ48" s="121">
        <v>0</v>
      </c>
      <c r="DL48" s="140">
        <v>1059.209163393959</v>
      </c>
      <c r="DM48" s="140">
        <v>1059.209163393959</v>
      </c>
      <c r="DN48" s="140">
        <v>1059.209163393959</v>
      </c>
      <c r="DO48" s="140">
        <v>1059.209163393959</v>
      </c>
      <c r="DP48" s="140">
        <v>1059.209163393959</v>
      </c>
      <c r="DQ48" s="140">
        <v>1059.209163393959</v>
      </c>
      <c r="DR48" s="140">
        <v>1059.209163393959</v>
      </c>
      <c r="DS48" s="140">
        <v>1059.209163393959</v>
      </c>
      <c r="DT48" s="140">
        <v>1059.209163393959</v>
      </c>
      <c r="DU48" s="140">
        <v>1059.209163393959</v>
      </c>
      <c r="DW48" s="121">
        <v>0</v>
      </c>
      <c r="DX48" s="121">
        <v>0</v>
      </c>
      <c r="DY48" s="121">
        <v>0</v>
      </c>
      <c r="DZ48" s="121">
        <v>0</v>
      </c>
      <c r="EA48" s="121">
        <v>0</v>
      </c>
      <c r="EB48" s="121">
        <v>0</v>
      </c>
      <c r="EC48" s="121">
        <v>0</v>
      </c>
      <c r="ED48" s="121">
        <v>0</v>
      </c>
      <c r="EE48" s="121">
        <v>0</v>
      </c>
      <c r="EF48" s="121">
        <v>0</v>
      </c>
    </row>
    <row r="49" spans="1:136" s="138" customFormat="1" x14ac:dyDescent="0.3">
      <c r="A49"/>
      <c r="B49"/>
      <c r="C49"/>
      <c r="D49" s="10" t="s">
        <v>2551</v>
      </c>
      <c r="E49" s="78">
        <v>52.520285999999999</v>
      </c>
      <c r="F49" s="78">
        <v>1.7362599999999999</v>
      </c>
      <c r="G49" s="73" t="s">
        <v>2552</v>
      </c>
      <c r="H49"/>
      <c r="I49" s="111">
        <v>1104.69</v>
      </c>
      <c r="J49" s="119" t="s">
        <v>97</v>
      </c>
      <c r="K49" s="154">
        <v>23</v>
      </c>
      <c r="L49" s="119" t="s">
        <v>96</v>
      </c>
      <c r="M49" s="119" t="s">
        <v>98</v>
      </c>
      <c r="N49" s="119" t="s">
        <v>2502</v>
      </c>
      <c r="O49" s="79" t="s">
        <v>98</v>
      </c>
      <c r="P49" s="119" t="s">
        <v>2512</v>
      </c>
      <c r="Q49" s="119"/>
      <c r="R49" s="100"/>
      <c r="S49" s="110"/>
      <c r="T49" s="110"/>
      <c r="U49" s="110"/>
      <c r="V49" s="100"/>
      <c r="W49" s="119" t="s">
        <v>93</v>
      </c>
      <c r="X49" s="119" t="s">
        <v>98</v>
      </c>
      <c r="Y49" s="119" t="s">
        <v>98</v>
      </c>
      <c r="Z49" s="119" t="s">
        <v>2502</v>
      </c>
      <c r="AA49" s="100"/>
      <c r="AB49" s="121" t="s">
        <v>2502</v>
      </c>
      <c r="AC49" s="112"/>
      <c r="AD49" s="100"/>
      <c r="AE49" s="139" t="s">
        <v>2537</v>
      </c>
      <c r="AF49"/>
      <c r="AG49" s="120" t="s">
        <v>2497</v>
      </c>
      <c r="AH49" s="119" t="str">
        <f>VLOOKUP($AG49,$D$12:$G$52,4,0)</f>
        <v>WHITST_STC</v>
      </c>
      <c r="AI49" s="119">
        <v>70</v>
      </c>
      <c r="AJ49" s="120" t="s">
        <v>2513</v>
      </c>
      <c r="AK49" s="119" t="s">
        <v>2494</v>
      </c>
      <c r="AL49" s="119" t="str">
        <f>VLOOKUP($AK49,$D$12:$G$52,4,0)</f>
        <v>KLYNST_STC</v>
      </c>
      <c r="AM49" s="119">
        <v>17</v>
      </c>
      <c r="AN49" s="119" t="s">
        <v>2513</v>
      </c>
      <c r="AO49" s="100"/>
      <c r="AP49" s="140">
        <v>25.186170571269372</v>
      </c>
      <c r="AQ49" s="140">
        <v>26.025709590311681</v>
      </c>
      <c r="AR49" s="140">
        <v>25.186170571269372</v>
      </c>
      <c r="AS49" s="140">
        <v>26.025709590311681</v>
      </c>
      <c r="AT49" s="140">
        <v>26.025709590311681</v>
      </c>
      <c r="AU49" s="140">
        <v>23.507092533184746</v>
      </c>
      <c r="AV49" s="140">
        <v>26.025709590311681</v>
      </c>
      <c r="AW49" s="140">
        <v>25.186170571269372</v>
      </c>
      <c r="AX49" s="140">
        <v>26.025709590311681</v>
      </c>
      <c r="AY49" s="140">
        <v>25.186170571269372</v>
      </c>
      <c r="AZ49" s="140">
        <v>26.025709590311681</v>
      </c>
      <c r="BA49" s="140">
        <v>26.025709590311681</v>
      </c>
      <c r="BC49" s="121">
        <v>0</v>
      </c>
      <c r="BD49" s="121">
        <v>0</v>
      </c>
      <c r="BE49" s="121">
        <v>0</v>
      </c>
      <c r="BF49" s="121">
        <v>0</v>
      </c>
      <c r="BG49" s="121">
        <v>0</v>
      </c>
      <c r="BH49" s="121">
        <v>0</v>
      </c>
      <c r="BI49" s="121">
        <v>0</v>
      </c>
      <c r="BJ49" s="121">
        <v>0</v>
      </c>
      <c r="BK49" s="121">
        <v>0</v>
      </c>
      <c r="BL49" s="121">
        <v>0</v>
      </c>
      <c r="BM49" s="121">
        <v>0</v>
      </c>
      <c r="BN49" s="121">
        <v>0</v>
      </c>
      <c r="BP49" s="140">
        <v>251.86170571269369</v>
      </c>
      <c r="BQ49" s="140">
        <v>260.25709590311681</v>
      </c>
      <c r="BR49" s="140">
        <v>251.86170571269369</v>
      </c>
      <c r="BS49" s="140">
        <v>260.25709590311681</v>
      </c>
      <c r="BT49" s="140">
        <v>260.25709590311681</v>
      </c>
      <c r="BU49" s="140">
        <v>235.07092533184746</v>
      </c>
      <c r="BV49" s="140">
        <v>260.25709590311681</v>
      </c>
      <c r="BW49" s="140">
        <v>251.86170571269369</v>
      </c>
      <c r="BX49" s="140">
        <v>260.25709590311681</v>
      </c>
      <c r="BY49" s="140">
        <v>251.86170571269369</v>
      </c>
      <c r="BZ49" s="140">
        <v>260.25709590311681</v>
      </c>
      <c r="CA49" s="140">
        <v>260.25709590311681</v>
      </c>
      <c r="CC49" s="121">
        <v>0</v>
      </c>
      <c r="CD49" s="121">
        <v>0</v>
      </c>
      <c r="CE49" s="121">
        <v>0</v>
      </c>
      <c r="CF49" s="121">
        <v>0</v>
      </c>
      <c r="CG49" s="121">
        <v>0</v>
      </c>
      <c r="CH49" s="121">
        <v>0</v>
      </c>
      <c r="CI49" s="121">
        <v>0</v>
      </c>
      <c r="CJ49" s="121">
        <v>0</v>
      </c>
      <c r="CK49" s="121">
        <v>0</v>
      </c>
      <c r="CL49" s="121">
        <v>0</v>
      </c>
      <c r="CM49" s="121">
        <v>0</v>
      </c>
      <c r="CN49" s="121">
        <v>0</v>
      </c>
      <c r="CP49" s="140">
        <v>306.43174195044401</v>
      </c>
      <c r="CQ49" s="140">
        <v>306.43174195044401</v>
      </c>
      <c r="CR49" s="140">
        <v>306.43174195044401</v>
      </c>
      <c r="CS49" s="140">
        <v>306.43174195044401</v>
      </c>
      <c r="CT49" s="140">
        <v>306.43174195044401</v>
      </c>
      <c r="CU49" s="140">
        <v>306.43174195044401</v>
      </c>
      <c r="CV49" s="140">
        <v>306.43174195044401</v>
      </c>
      <c r="CW49" s="140">
        <v>306.43174195044401</v>
      </c>
      <c r="CX49" s="140">
        <v>306.43174195044401</v>
      </c>
      <c r="CY49" s="140">
        <v>306.43174195044401</v>
      </c>
      <c r="DA49" s="121">
        <v>0</v>
      </c>
      <c r="DB49" s="121">
        <v>0</v>
      </c>
      <c r="DC49" s="121">
        <v>0</v>
      </c>
      <c r="DD49" s="121">
        <v>0</v>
      </c>
      <c r="DE49" s="121">
        <v>0</v>
      </c>
      <c r="DF49" s="121">
        <v>0</v>
      </c>
      <c r="DG49" s="121">
        <v>0</v>
      </c>
      <c r="DH49" s="121">
        <v>0</v>
      </c>
      <c r="DI49" s="121">
        <v>0</v>
      </c>
      <c r="DJ49" s="121">
        <v>0</v>
      </c>
      <c r="DL49" s="140">
        <v>3064.3174195044398</v>
      </c>
      <c r="DM49" s="140">
        <v>3064.3174195044398</v>
      </c>
      <c r="DN49" s="140">
        <v>3064.3174195044398</v>
      </c>
      <c r="DO49" s="140">
        <v>3064.3174195044398</v>
      </c>
      <c r="DP49" s="140">
        <v>3064.3174195044398</v>
      </c>
      <c r="DQ49" s="140">
        <v>3064.3174195044398</v>
      </c>
      <c r="DR49" s="140">
        <v>3064.3174195044398</v>
      </c>
      <c r="DS49" s="140">
        <v>3064.3174195044398</v>
      </c>
      <c r="DT49" s="140">
        <v>3064.3174195044398</v>
      </c>
      <c r="DU49" s="140">
        <v>3064.3174195044398</v>
      </c>
      <c r="DW49" s="121">
        <v>0</v>
      </c>
      <c r="DX49" s="121">
        <v>0</v>
      </c>
      <c r="DY49" s="121">
        <v>0</v>
      </c>
      <c r="DZ49" s="121">
        <v>0</v>
      </c>
      <c r="EA49" s="121">
        <v>0</v>
      </c>
      <c r="EB49" s="121">
        <v>0</v>
      </c>
      <c r="EC49" s="121">
        <v>0</v>
      </c>
      <c r="ED49" s="121">
        <v>0</v>
      </c>
      <c r="EE49" s="121">
        <v>0</v>
      </c>
      <c r="EF49" s="121">
        <v>0</v>
      </c>
    </row>
    <row r="50" spans="1:136" s="138" customFormat="1" x14ac:dyDescent="0.3">
      <c r="A50"/>
      <c r="B50"/>
      <c r="C50"/>
      <c r="D50" s="10" t="s">
        <v>2553</v>
      </c>
      <c r="E50" s="78">
        <v>51.595182000000001</v>
      </c>
      <c r="F50" s="78">
        <v>0.75602499999999995</v>
      </c>
      <c r="G50" s="73" t="s">
        <v>2554</v>
      </c>
      <c r="H50"/>
      <c r="I50" s="111">
        <v>382.29699999999997</v>
      </c>
      <c r="J50" s="119" t="s">
        <v>97</v>
      </c>
      <c r="K50" s="154">
        <v>21.55</v>
      </c>
      <c r="L50" s="119" t="s">
        <v>97</v>
      </c>
      <c r="M50" s="119" t="s">
        <v>98</v>
      </c>
      <c r="N50" s="119" t="s">
        <v>2502</v>
      </c>
      <c r="O50" s="79" t="s">
        <v>98</v>
      </c>
      <c r="P50" s="119" t="s">
        <v>2512</v>
      </c>
      <c r="Q50" s="119"/>
      <c r="R50" s="100"/>
      <c r="S50" s="110"/>
      <c r="T50" s="110"/>
      <c r="U50" s="110"/>
      <c r="V50" s="100"/>
      <c r="W50" s="119" t="s">
        <v>93</v>
      </c>
      <c r="X50" s="119" t="s">
        <v>98</v>
      </c>
      <c r="Y50" s="119" t="s">
        <v>98</v>
      </c>
      <c r="Z50" s="119" t="s">
        <v>2502</v>
      </c>
      <c r="AA50" s="100"/>
      <c r="AB50" s="121" t="s">
        <v>2502</v>
      </c>
      <c r="AC50" s="112"/>
      <c r="AD50" s="100"/>
      <c r="AE50" s="139" t="s">
        <v>2537</v>
      </c>
      <c r="AF50"/>
      <c r="AG50" s="120" t="s">
        <v>2532</v>
      </c>
      <c r="AH50" s="119" t="str">
        <f>VLOOKUP($AG50,$D$12:$G$52,4,0)</f>
        <v>TILBST_DEW</v>
      </c>
      <c r="AI50" s="119">
        <v>96</v>
      </c>
      <c r="AJ50" s="120" t="s">
        <v>2513</v>
      </c>
      <c r="AK50" s="119" t="s">
        <v>2497</v>
      </c>
      <c r="AL50" s="119" t="str">
        <f>VLOOKUP($AK50,$D$12:$G$52,4,0)</f>
        <v>WHITST_STC</v>
      </c>
      <c r="AM50" s="119">
        <v>3</v>
      </c>
      <c r="AN50" s="119" t="s">
        <v>2513</v>
      </c>
      <c r="AO50" s="100"/>
      <c r="AP50" s="140">
        <v>62.025098724470013</v>
      </c>
      <c r="AQ50" s="140">
        <v>64.092602015285678</v>
      </c>
      <c r="AR50" s="140">
        <v>62.025098724470013</v>
      </c>
      <c r="AS50" s="140">
        <v>64.092602015285678</v>
      </c>
      <c r="AT50" s="140">
        <v>64.092602015285678</v>
      </c>
      <c r="AU50" s="140">
        <v>57.890092142838675</v>
      </c>
      <c r="AV50" s="140">
        <v>64.092602015285678</v>
      </c>
      <c r="AW50" s="140">
        <v>62.025098724470013</v>
      </c>
      <c r="AX50" s="140">
        <v>64.092602015285678</v>
      </c>
      <c r="AY50" s="140">
        <v>62.025098724470013</v>
      </c>
      <c r="AZ50" s="140">
        <v>64.092602015285678</v>
      </c>
      <c r="BA50" s="140">
        <v>64.092602015285678</v>
      </c>
      <c r="BC50" s="121">
        <v>0</v>
      </c>
      <c r="BD50" s="121">
        <v>0</v>
      </c>
      <c r="BE50" s="121">
        <v>0</v>
      </c>
      <c r="BF50" s="121">
        <v>0</v>
      </c>
      <c r="BG50" s="121">
        <v>0</v>
      </c>
      <c r="BH50" s="121">
        <v>0</v>
      </c>
      <c r="BI50" s="121">
        <v>0</v>
      </c>
      <c r="BJ50" s="121">
        <v>0</v>
      </c>
      <c r="BK50" s="121">
        <v>0</v>
      </c>
      <c r="BL50" s="121">
        <v>0</v>
      </c>
      <c r="BM50" s="121">
        <v>0</v>
      </c>
      <c r="BN50" s="121">
        <v>0</v>
      </c>
      <c r="BP50" s="140">
        <v>620.25098724470013</v>
      </c>
      <c r="BQ50" s="140">
        <v>640.92602015285672</v>
      </c>
      <c r="BR50" s="140">
        <v>620.25098724470013</v>
      </c>
      <c r="BS50" s="140">
        <v>640.92602015285672</v>
      </c>
      <c r="BT50" s="140">
        <v>640.92602015285672</v>
      </c>
      <c r="BU50" s="140">
        <v>578.90092142838671</v>
      </c>
      <c r="BV50" s="140">
        <v>640.92602015285672</v>
      </c>
      <c r="BW50" s="140">
        <v>620.25098724470013</v>
      </c>
      <c r="BX50" s="140">
        <v>640.92602015285672</v>
      </c>
      <c r="BY50" s="140">
        <v>620.25098724470013</v>
      </c>
      <c r="BZ50" s="140">
        <v>640.92602015285672</v>
      </c>
      <c r="CA50" s="140">
        <v>640.92602015285672</v>
      </c>
      <c r="CC50" s="121">
        <v>0</v>
      </c>
      <c r="CD50" s="121">
        <v>0</v>
      </c>
      <c r="CE50" s="121">
        <v>0</v>
      </c>
      <c r="CF50" s="121">
        <v>0</v>
      </c>
      <c r="CG50" s="121">
        <v>0</v>
      </c>
      <c r="CH50" s="121">
        <v>0</v>
      </c>
      <c r="CI50" s="121">
        <v>0</v>
      </c>
      <c r="CJ50" s="121">
        <v>0</v>
      </c>
      <c r="CK50" s="121">
        <v>0</v>
      </c>
      <c r="CL50" s="121">
        <v>0</v>
      </c>
      <c r="CM50" s="121">
        <v>0</v>
      </c>
      <c r="CN50" s="121">
        <v>0</v>
      </c>
      <c r="CP50" s="140">
        <v>754.63870114771851</v>
      </c>
      <c r="CQ50" s="140">
        <v>754.63870114771851</v>
      </c>
      <c r="CR50" s="140">
        <v>754.63870114771851</v>
      </c>
      <c r="CS50" s="140">
        <v>754.63870114771851</v>
      </c>
      <c r="CT50" s="140">
        <v>754.63870114771851</v>
      </c>
      <c r="CU50" s="140">
        <v>754.63870114771851</v>
      </c>
      <c r="CV50" s="140">
        <v>754.63870114771851</v>
      </c>
      <c r="CW50" s="140">
        <v>754.63870114771851</v>
      </c>
      <c r="CX50" s="140">
        <v>754.63870114771851</v>
      </c>
      <c r="CY50" s="140">
        <v>754.63870114771851</v>
      </c>
      <c r="DA50" s="121">
        <v>0</v>
      </c>
      <c r="DB50" s="121">
        <v>0</v>
      </c>
      <c r="DC50" s="121">
        <v>0</v>
      </c>
      <c r="DD50" s="121">
        <v>0</v>
      </c>
      <c r="DE50" s="121">
        <v>0</v>
      </c>
      <c r="DF50" s="121">
        <v>0</v>
      </c>
      <c r="DG50" s="121">
        <v>0</v>
      </c>
      <c r="DH50" s="121">
        <v>0</v>
      </c>
      <c r="DI50" s="121">
        <v>0</v>
      </c>
      <c r="DJ50" s="121">
        <v>0</v>
      </c>
      <c r="DL50" s="140">
        <v>7546.3870114771844</v>
      </c>
      <c r="DM50" s="140">
        <v>7546.3870114771844</v>
      </c>
      <c r="DN50" s="140">
        <v>7546.3870114771844</v>
      </c>
      <c r="DO50" s="140">
        <v>7546.3870114771844</v>
      </c>
      <c r="DP50" s="140">
        <v>7546.3870114771844</v>
      </c>
      <c r="DQ50" s="140">
        <v>7546.3870114771844</v>
      </c>
      <c r="DR50" s="140">
        <v>7546.3870114771844</v>
      </c>
      <c r="DS50" s="140">
        <v>7546.3870114771844</v>
      </c>
      <c r="DT50" s="140">
        <v>7546.3870114771844</v>
      </c>
      <c r="DU50" s="140">
        <v>7546.3870114771844</v>
      </c>
      <c r="DW50" s="121">
        <v>0</v>
      </c>
      <c r="DX50" s="121">
        <v>0</v>
      </c>
      <c r="DY50" s="121">
        <v>0</v>
      </c>
      <c r="DZ50" s="121">
        <v>0</v>
      </c>
      <c r="EA50" s="121">
        <v>0</v>
      </c>
      <c r="EB50" s="121">
        <v>0</v>
      </c>
      <c r="EC50" s="121">
        <v>0</v>
      </c>
      <c r="ED50" s="121">
        <v>0</v>
      </c>
      <c r="EE50" s="121">
        <v>0</v>
      </c>
      <c r="EF50" s="121">
        <v>0</v>
      </c>
    </row>
    <row r="51" spans="1:136" s="138" customFormat="1" x14ac:dyDescent="0.3">
      <c r="A51"/>
      <c r="B51"/>
      <c r="C51"/>
      <c r="D51" s="10" t="s">
        <v>2555</v>
      </c>
      <c r="E51" s="78">
        <v>51.555441999999999</v>
      </c>
      <c r="F51" s="78">
        <v>0.70918400000000004</v>
      </c>
      <c r="G51" s="73" t="s">
        <v>2556</v>
      </c>
      <c r="H51"/>
      <c r="I51" s="111">
        <v>5152.4550000000008</v>
      </c>
      <c r="J51" s="119" t="s">
        <v>97</v>
      </c>
      <c r="K51" s="154">
        <v>23.100000000000005</v>
      </c>
      <c r="L51" s="119" t="s">
        <v>97</v>
      </c>
      <c r="M51" s="119" t="s">
        <v>98</v>
      </c>
      <c r="N51" s="119" t="s">
        <v>2502</v>
      </c>
      <c r="O51" s="79" t="s">
        <v>98</v>
      </c>
      <c r="P51" s="119" t="s">
        <v>2512</v>
      </c>
      <c r="Q51" s="119"/>
      <c r="R51" s="100"/>
      <c r="S51" s="110"/>
      <c r="T51" s="110"/>
      <c r="U51" s="110"/>
      <c r="V51" s="100"/>
      <c r="W51" s="119" t="s">
        <v>93</v>
      </c>
      <c r="X51" s="119" t="s">
        <v>98</v>
      </c>
      <c r="Y51" s="119" t="s">
        <v>98</v>
      </c>
      <c r="Z51" s="119" t="s">
        <v>2502</v>
      </c>
      <c r="AA51" s="100"/>
      <c r="AB51" s="121" t="s">
        <v>2502</v>
      </c>
      <c r="AC51" s="112"/>
      <c r="AD51" s="100"/>
      <c r="AE51" s="139" t="s">
        <v>2537</v>
      </c>
      <c r="AF51"/>
      <c r="AG51" s="120" t="s">
        <v>2532</v>
      </c>
      <c r="AH51" s="119" t="str">
        <f>VLOOKUP($AG51,$D$12:$G$52,4,0)</f>
        <v>TILBST_DEW</v>
      </c>
      <c r="AI51" s="119">
        <v>89</v>
      </c>
      <c r="AJ51" s="120" t="s">
        <v>2513</v>
      </c>
      <c r="AK51" s="120" t="s">
        <v>2490</v>
      </c>
      <c r="AL51" s="119" t="str">
        <f>VLOOKUP($AK51,$D$12:$G$52,4,0)</f>
        <v>COLCST_STC</v>
      </c>
      <c r="AM51" s="155">
        <v>6</v>
      </c>
      <c r="AN51" s="120" t="s">
        <v>2513</v>
      </c>
      <c r="AO51" s="100"/>
      <c r="AP51" s="140">
        <v>58.906245051566351</v>
      </c>
      <c r="AQ51" s="140">
        <v>60.869786553285238</v>
      </c>
      <c r="AR51" s="140">
        <v>58.906245051566351</v>
      </c>
      <c r="AS51" s="140">
        <v>60.869786553285238</v>
      </c>
      <c r="AT51" s="140">
        <v>60.869786553285238</v>
      </c>
      <c r="AU51" s="140">
        <v>54.979162048128593</v>
      </c>
      <c r="AV51" s="140">
        <v>60.869786553285238</v>
      </c>
      <c r="AW51" s="140">
        <v>58.906245051566351</v>
      </c>
      <c r="AX51" s="140">
        <v>60.869786553285238</v>
      </c>
      <c r="AY51" s="140">
        <v>58.906245051566351</v>
      </c>
      <c r="AZ51" s="140">
        <v>60.869786553285238</v>
      </c>
      <c r="BA51" s="140">
        <v>60.869786553285238</v>
      </c>
      <c r="BC51" s="121">
        <v>0</v>
      </c>
      <c r="BD51" s="121">
        <v>0</v>
      </c>
      <c r="BE51" s="121">
        <v>0</v>
      </c>
      <c r="BF51" s="121">
        <v>0</v>
      </c>
      <c r="BG51" s="121">
        <v>0</v>
      </c>
      <c r="BH51" s="121">
        <v>0</v>
      </c>
      <c r="BI51" s="121">
        <v>0</v>
      </c>
      <c r="BJ51" s="121">
        <v>0</v>
      </c>
      <c r="BK51" s="121">
        <v>0</v>
      </c>
      <c r="BL51" s="121">
        <v>0</v>
      </c>
      <c r="BM51" s="121">
        <v>0</v>
      </c>
      <c r="BN51" s="121">
        <v>0</v>
      </c>
      <c r="BP51" s="140">
        <v>589.0624505156635</v>
      </c>
      <c r="BQ51" s="140">
        <v>608.69786553285235</v>
      </c>
      <c r="BR51" s="140">
        <v>589.0624505156635</v>
      </c>
      <c r="BS51" s="140">
        <v>608.69786553285235</v>
      </c>
      <c r="BT51" s="140">
        <v>608.69786553285235</v>
      </c>
      <c r="BU51" s="140">
        <v>549.79162048128592</v>
      </c>
      <c r="BV51" s="140">
        <v>608.69786553285235</v>
      </c>
      <c r="BW51" s="140">
        <v>589.0624505156635</v>
      </c>
      <c r="BX51" s="140">
        <v>608.69786553285235</v>
      </c>
      <c r="BY51" s="140">
        <v>589.0624505156635</v>
      </c>
      <c r="BZ51" s="140">
        <v>608.69786553285235</v>
      </c>
      <c r="CA51" s="140">
        <v>608.69786553285235</v>
      </c>
      <c r="CC51" s="121">
        <v>0</v>
      </c>
      <c r="CD51" s="121">
        <v>0</v>
      </c>
      <c r="CE51" s="121">
        <v>0</v>
      </c>
      <c r="CF51" s="121">
        <v>0</v>
      </c>
      <c r="CG51" s="121">
        <v>0</v>
      </c>
      <c r="CH51" s="121">
        <v>0</v>
      </c>
      <c r="CI51" s="121">
        <v>0</v>
      </c>
      <c r="CJ51" s="121">
        <v>0</v>
      </c>
      <c r="CK51" s="121">
        <v>0</v>
      </c>
      <c r="CL51" s="121">
        <v>0</v>
      </c>
      <c r="CM51" s="121">
        <v>0</v>
      </c>
      <c r="CN51" s="121">
        <v>0</v>
      </c>
      <c r="CP51" s="140">
        <v>716.69264812739073</v>
      </c>
      <c r="CQ51" s="140">
        <v>716.69264812739073</v>
      </c>
      <c r="CR51" s="140">
        <v>716.69264812739073</v>
      </c>
      <c r="CS51" s="140">
        <v>716.69264812739073</v>
      </c>
      <c r="CT51" s="140">
        <v>716.69264812739073</v>
      </c>
      <c r="CU51" s="140">
        <v>716.69264812739073</v>
      </c>
      <c r="CV51" s="140">
        <v>716.69264812739073</v>
      </c>
      <c r="CW51" s="140">
        <v>716.69264812739073</v>
      </c>
      <c r="CX51" s="140">
        <v>716.69264812739073</v>
      </c>
      <c r="CY51" s="140">
        <v>716.69264812739073</v>
      </c>
      <c r="DA51" s="121">
        <v>0</v>
      </c>
      <c r="DB51" s="121">
        <v>0</v>
      </c>
      <c r="DC51" s="121">
        <v>0</v>
      </c>
      <c r="DD51" s="121">
        <v>0</v>
      </c>
      <c r="DE51" s="121">
        <v>0</v>
      </c>
      <c r="DF51" s="121">
        <v>0</v>
      </c>
      <c r="DG51" s="121">
        <v>0</v>
      </c>
      <c r="DH51" s="121">
        <v>0</v>
      </c>
      <c r="DI51" s="121">
        <v>0</v>
      </c>
      <c r="DJ51" s="121">
        <v>0</v>
      </c>
      <c r="DL51" s="140">
        <v>7166.9264812739066</v>
      </c>
      <c r="DM51" s="140">
        <v>7166.9264812739066</v>
      </c>
      <c r="DN51" s="140">
        <v>7166.9264812739066</v>
      </c>
      <c r="DO51" s="140">
        <v>7166.9264812739066</v>
      </c>
      <c r="DP51" s="140">
        <v>7166.9264812739066</v>
      </c>
      <c r="DQ51" s="140">
        <v>7166.9264812739066</v>
      </c>
      <c r="DR51" s="140">
        <v>7166.9264812739066</v>
      </c>
      <c r="DS51" s="140">
        <v>7166.9264812739066</v>
      </c>
      <c r="DT51" s="140">
        <v>7166.9264812739066</v>
      </c>
      <c r="DU51" s="140">
        <v>7166.9264812739066</v>
      </c>
      <c r="DW51" s="121">
        <v>0</v>
      </c>
      <c r="DX51" s="121">
        <v>0</v>
      </c>
      <c r="DY51" s="121">
        <v>0</v>
      </c>
      <c r="DZ51" s="121">
        <v>0</v>
      </c>
      <c r="EA51" s="121">
        <v>0</v>
      </c>
      <c r="EB51" s="121">
        <v>0</v>
      </c>
      <c r="EC51" s="121">
        <v>0</v>
      </c>
      <c r="ED51" s="121">
        <v>0</v>
      </c>
      <c r="EE51" s="121">
        <v>0</v>
      </c>
      <c r="EF51" s="121">
        <v>0</v>
      </c>
    </row>
    <row r="52" spans="1:136" s="138" customFormat="1" ht="18" customHeight="1" x14ac:dyDescent="0.3">
      <c r="A52"/>
      <c r="B52"/>
      <c r="C52"/>
      <c r="D52" s="10" t="s">
        <v>2557</v>
      </c>
      <c r="E52" s="78">
        <v>52.706682000000001</v>
      </c>
      <c r="F52" s="78">
        <v>0.15953893999999999</v>
      </c>
      <c r="G52" s="73" t="s">
        <v>2558</v>
      </c>
      <c r="H52"/>
      <c r="I52" s="111">
        <v>3308.3200000000006</v>
      </c>
      <c r="J52" s="119" t="s">
        <v>97</v>
      </c>
      <c r="K52" s="154">
        <v>23</v>
      </c>
      <c r="L52" s="119" t="s">
        <v>96</v>
      </c>
      <c r="M52" s="119" t="s">
        <v>98</v>
      </c>
      <c r="N52" s="119" t="s">
        <v>2502</v>
      </c>
      <c r="O52" s="79" t="s">
        <v>98</v>
      </c>
      <c r="P52" s="119" t="s">
        <v>2512</v>
      </c>
      <c r="Q52" s="119"/>
      <c r="R52" s="100"/>
      <c r="S52" s="110"/>
      <c r="T52" s="110"/>
      <c r="U52" s="110"/>
      <c r="V52" s="100"/>
      <c r="W52" s="119" t="s">
        <v>93</v>
      </c>
      <c r="X52" s="119" t="s">
        <v>98</v>
      </c>
      <c r="Y52" s="119" t="s">
        <v>98</v>
      </c>
      <c r="Z52" s="119" t="s">
        <v>2502</v>
      </c>
      <c r="AA52" s="100"/>
      <c r="AB52" s="121" t="s">
        <v>2502</v>
      </c>
      <c r="AC52" s="112"/>
      <c r="AD52" s="100"/>
      <c r="AE52" s="139" t="s">
        <v>2537</v>
      </c>
      <c r="AF52"/>
      <c r="AG52" s="120" t="s">
        <v>2494</v>
      </c>
      <c r="AH52" s="120" t="str">
        <f>VLOOKUP($AG52,$D$12:$G$52,4,0)</f>
        <v>KLYNST_STC</v>
      </c>
      <c r="AI52" s="119">
        <v>50</v>
      </c>
      <c r="AJ52" s="119" t="s">
        <v>2513</v>
      </c>
      <c r="AK52" s="120" t="s">
        <v>2493</v>
      </c>
      <c r="AL52" s="120" t="str">
        <f>VLOOKUP($AK52,$D$12:$G$52,4,0)</f>
        <v>GBILST_STC</v>
      </c>
      <c r="AM52" s="119">
        <v>18</v>
      </c>
      <c r="AN52" s="119" t="s">
        <v>2513</v>
      </c>
      <c r="AO52" s="100"/>
      <c r="AP52" s="140">
        <v>25.257683031247751</v>
      </c>
      <c r="AQ52" s="140">
        <v>26.099605798956009</v>
      </c>
      <c r="AR52" s="140">
        <v>25.257683031247751</v>
      </c>
      <c r="AS52" s="140">
        <v>26.099605798956009</v>
      </c>
      <c r="AT52" s="140">
        <v>26.099605798956009</v>
      </c>
      <c r="AU52" s="140">
        <v>23.573837495831235</v>
      </c>
      <c r="AV52" s="140">
        <v>26.099605798956009</v>
      </c>
      <c r="AW52" s="140">
        <v>25.257683031247751</v>
      </c>
      <c r="AX52" s="140">
        <v>26.099605798956009</v>
      </c>
      <c r="AY52" s="140">
        <v>25.257683031247751</v>
      </c>
      <c r="AZ52" s="140">
        <v>26.099605798956009</v>
      </c>
      <c r="BA52" s="140">
        <v>26.099605798956009</v>
      </c>
      <c r="BC52" s="121">
        <v>0</v>
      </c>
      <c r="BD52" s="121">
        <v>0</v>
      </c>
      <c r="BE52" s="121">
        <v>0</v>
      </c>
      <c r="BF52" s="121">
        <v>0</v>
      </c>
      <c r="BG52" s="121">
        <v>0</v>
      </c>
      <c r="BH52" s="121">
        <v>0</v>
      </c>
      <c r="BI52" s="121">
        <v>0</v>
      </c>
      <c r="BJ52" s="121">
        <v>0</v>
      </c>
      <c r="BK52" s="121">
        <v>0</v>
      </c>
      <c r="BL52" s="121">
        <v>0</v>
      </c>
      <c r="BM52" s="121">
        <v>0</v>
      </c>
      <c r="BN52" s="121">
        <v>0</v>
      </c>
      <c r="BP52" s="140">
        <v>252.57683031247748</v>
      </c>
      <c r="BQ52" s="140">
        <v>260.99605798956009</v>
      </c>
      <c r="BR52" s="140">
        <v>252.57683031247748</v>
      </c>
      <c r="BS52" s="140">
        <v>260.99605798956009</v>
      </c>
      <c r="BT52" s="140">
        <v>260.99605798956009</v>
      </c>
      <c r="BU52" s="140">
        <v>235.73837495831233</v>
      </c>
      <c r="BV52" s="140">
        <v>260.99605798956009</v>
      </c>
      <c r="BW52" s="140">
        <v>252.57683031247748</v>
      </c>
      <c r="BX52" s="140">
        <v>260.99605798956009</v>
      </c>
      <c r="BY52" s="140">
        <v>252.57683031247748</v>
      </c>
      <c r="BZ52" s="140">
        <v>260.99605798956009</v>
      </c>
      <c r="CA52" s="140">
        <v>260.99605798956009</v>
      </c>
      <c r="CC52" s="121">
        <v>0</v>
      </c>
      <c r="CD52" s="121">
        <v>0</v>
      </c>
      <c r="CE52" s="121">
        <v>0</v>
      </c>
      <c r="CF52" s="121">
        <v>0</v>
      </c>
      <c r="CG52" s="121">
        <v>0</v>
      </c>
      <c r="CH52" s="121">
        <v>0</v>
      </c>
      <c r="CI52" s="121">
        <v>0</v>
      </c>
      <c r="CJ52" s="121">
        <v>0</v>
      </c>
      <c r="CK52" s="121">
        <v>0</v>
      </c>
      <c r="CL52" s="121">
        <v>0</v>
      </c>
      <c r="CM52" s="121">
        <v>0</v>
      </c>
      <c r="CN52" s="121">
        <v>0</v>
      </c>
      <c r="CP52" s="140">
        <v>307.30181021351427</v>
      </c>
      <c r="CQ52" s="140">
        <v>307.30181021351427</v>
      </c>
      <c r="CR52" s="140">
        <v>307.30181021351427</v>
      </c>
      <c r="CS52" s="140">
        <v>307.30181021351427</v>
      </c>
      <c r="CT52" s="140">
        <v>307.30181021351427</v>
      </c>
      <c r="CU52" s="140">
        <v>307.30181021351427</v>
      </c>
      <c r="CV52" s="140">
        <v>307.30181021351427</v>
      </c>
      <c r="CW52" s="140">
        <v>307.30181021351427</v>
      </c>
      <c r="CX52" s="140">
        <v>307.30181021351427</v>
      </c>
      <c r="CY52" s="140">
        <v>307.30181021351427</v>
      </c>
      <c r="DA52" s="121">
        <v>0</v>
      </c>
      <c r="DB52" s="121">
        <v>0</v>
      </c>
      <c r="DC52" s="121">
        <v>0</v>
      </c>
      <c r="DD52" s="121">
        <v>0</v>
      </c>
      <c r="DE52" s="121">
        <v>0</v>
      </c>
      <c r="DF52" s="121">
        <v>0</v>
      </c>
      <c r="DG52" s="121">
        <v>0</v>
      </c>
      <c r="DH52" s="121">
        <v>0</v>
      </c>
      <c r="DI52" s="121">
        <v>0</v>
      </c>
      <c r="DJ52" s="121">
        <v>0</v>
      </c>
      <c r="DL52" s="140">
        <v>3073.0181021351427</v>
      </c>
      <c r="DM52" s="140">
        <v>3073.0181021351427</v>
      </c>
      <c r="DN52" s="140">
        <v>3073.0181021351427</v>
      </c>
      <c r="DO52" s="140">
        <v>3073.0181021351427</v>
      </c>
      <c r="DP52" s="140">
        <v>3073.0181021351427</v>
      </c>
      <c r="DQ52" s="140">
        <v>3073.0181021351427</v>
      </c>
      <c r="DR52" s="140">
        <v>3073.0181021351427</v>
      </c>
      <c r="DS52" s="140">
        <v>3073.0181021351427</v>
      </c>
      <c r="DT52" s="140">
        <v>3073.0181021351427</v>
      </c>
      <c r="DU52" s="140">
        <v>3073.0181021351427</v>
      </c>
      <c r="DW52" s="121">
        <v>0</v>
      </c>
      <c r="DX52" s="121">
        <v>0</v>
      </c>
      <c r="DY52" s="121">
        <v>0</v>
      </c>
      <c r="DZ52" s="121">
        <v>0</v>
      </c>
      <c r="EA52" s="121">
        <v>0</v>
      </c>
      <c r="EB52" s="121">
        <v>0</v>
      </c>
      <c r="EC52" s="121">
        <v>0</v>
      </c>
      <c r="ED52" s="121">
        <v>0</v>
      </c>
      <c r="EE52" s="121">
        <v>0</v>
      </c>
      <c r="EF52" s="121">
        <v>0</v>
      </c>
    </row>
  </sheetData>
  <protectedRanges>
    <protectedRange sqref="B52:D52 AG29:AH29 AG31:AG32 AH44 AG45:AH45 AH46 AG35 AG49 AH48:AH51 AL51 G52:I52 B12:AF12 B26:AF28 DW12:EF24 AL39 AL29 B13:H24 O24:AA24 AF23 AG37:AG39 CO53:CO316 AF52:AH52 AC51:AE52 AF51 AK33:AL34 AH30:AH39 AK42:AL44 DL12:DU24 B53:AO316 CC12:CY24 B40:AF46 AC24:AF24 O23:AD23 B48:I51 CC48:CY52 DW48:EF52 AO48:BA52 BC48:BN52 BP48:CA52 DA48:DJ52 DL48:DU52 AK49:AL50 AC48:AF50 J49:AB52 O13:AF22 AB24:AB25 AK30:AL30 O29:AF39 B29:M39 DL26:DU46 DA26:DJ46 BP26:CA46 BC26:BN46 AO26:BA46 DW26:EF46 CC26:CY46 J48:K48 M48:AB48 L47:L48 AK36:AL38 AO12:BA24 BC12:BN24 BP12:CA24 DA12:DJ24" name="Range2"/>
    <protectedRange sqref="AG42:AJ42 AI29:AK29 AM29:AN30 AI31:AN32 AG43:AG44 AG46 AG48 AG40:AN41 AG36 AG50:AG51 AM42:AN46 AK51 AI52:AN52 AI30:AJ30 AG12:AN24 AG30 AM33:AN39 AG26:AN28 AG33:AG34 AI33:AJ38 AI39:AK39 AI48:AJ51 AM48:AN51 AI44:AJ46 AH43:AJ43" name="Range1_1"/>
    <protectedRange sqref="E52:F52" name="Range1"/>
    <protectedRange sqref="I13:M24 J25 L25" name="Range2_4"/>
    <protectedRange sqref="AE23" name="Range2_6"/>
    <protectedRange sqref="B25:H25 AO25:BA25 BC25:BN25 BP25:CA25 DA25:DJ25 DL25:DU25 DW25:EF25 CC25:CY25 AC25:AF25 O25:AA25" name="Range2_7"/>
    <protectedRange sqref="AG25:AN25" name="Range1_1_1"/>
    <protectedRange sqref="I25 K25 M25" name="Range2_4_1"/>
    <protectedRange sqref="DW47:EF47 AO47:BA47 BC47:BN47 BP47:CA47 CC47:CY47 DA47:DJ47 DL47:DU47 B47:K47 M47:AH47" name="Range2_8"/>
    <protectedRange sqref="AI47:AJ47 AM47:AN47" name="Range1_1_2"/>
    <protectedRange sqref="N13" name="Range1_14"/>
    <protectedRange sqref="N14" name="Range1_14_1"/>
    <protectedRange sqref="N15" name="Range1_14_2"/>
    <protectedRange sqref="N16" name="Range1_14_3"/>
    <protectedRange sqref="N17" name="Range1_14_4"/>
    <protectedRange sqref="N18" name="Range1_14_5"/>
    <protectedRange sqref="N19" name="Range1_14_6"/>
    <protectedRange sqref="N25 N22" name="Range1_14_7"/>
    <protectedRange sqref="N39" name="Range1_14_9"/>
    <protectedRange sqref="N38" name="Range1_14_10"/>
    <protectedRange sqref="N37" name="Range1_14_11"/>
    <protectedRange sqref="N24" name="Range1_14_12"/>
    <protectedRange sqref="N36" name="Range1_14_13"/>
    <protectedRange sqref="N35" name="Range1_14_14"/>
    <protectedRange sqref="N20" name="Range1_14_15"/>
    <protectedRange sqref="N21" name="Range1_14_16"/>
    <protectedRange sqref="N23" name="Range1_14_17"/>
    <protectedRange sqref="N29" name="Range1_14_18"/>
    <protectedRange sqref="N30" name="Range1_14_19"/>
    <protectedRange sqref="N31" name="Range1_14_21"/>
    <protectedRange sqref="N32" name="Range1_14_22"/>
    <protectedRange sqref="N34" name="Range1_14_23"/>
    <protectedRange sqref="N33" name="Range1_14_24"/>
  </protectedRanges>
  <mergeCells count="16">
    <mergeCell ref="B2:T2"/>
    <mergeCell ref="D5:G5"/>
    <mergeCell ref="S5:U5"/>
    <mergeCell ref="W5:Z5"/>
    <mergeCell ref="I5:Q5"/>
    <mergeCell ref="D3:EF3"/>
    <mergeCell ref="AB5:AC5"/>
    <mergeCell ref="DW5:EF5"/>
    <mergeCell ref="AG5:AN5"/>
    <mergeCell ref="CP5:CY5"/>
    <mergeCell ref="DA5:DJ5"/>
    <mergeCell ref="DL5:DU5"/>
    <mergeCell ref="AP5:BA5"/>
    <mergeCell ref="BC5:BN5"/>
    <mergeCell ref="BP5:CA5"/>
    <mergeCell ref="CC5:CN5"/>
  </mergeCells>
  <dataValidations disablePrompts="1" count="1">
    <dataValidation type="whole" allowBlank="1" showInputMessage="1" showErrorMessage="1" sqref="AC12:AC52" xr:uid="{00000000-0002-0000-0300-000000000000}">
      <formula1>0</formula1>
      <formula2>1000000</formula2>
    </dataValidation>
  </dataValidations>
  <pageMargins left="0.7" right="0.7" top="0.75" bottom="0.75" header="0.3" footer="0.3"/>
  <pageSetup paperSize="8" scale="60" orientation="landscape" horizontalDpi="1200" verticalDpi="1200" r:id="rId1"/>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300-000001000000}">
          <x14:formula1>
            <xm:f>#REF!</xm:f>
          </x14:formula1>
          <xm:sqref>O40:O41 O12 O27:O28 W12:Y24 M12:M24 T48:U52 W48:Y52 T12:U24 M48:M52 M26:M46 T26:U46 W26:Y46</xm:sqref>
        </x14:dataValidation>
        <x14:dataValidation type="list" allowBlank="1" showInputMessage="1" showErrorMessage="1" xr:uid="{00000000-0002-0000-0300-000002000000}">
          <x14:formula1>
            <xm:f>#REF!</xm:f>
          </x14:formula1>
          <xm:sqref>Z12:Z24 Z48:Z52 Z26:Z46</xm:sqref>
        </x14:dataValidation>
        <x14:dataValidation type="list" allowBlank="1" showInputMessage="1" showErrorMessage="1" xr:uid="{00000000-0002-0000-0300-000004000000}">
          <x14:formula1>
            <xm:f>#REF!</xm:f>
          </x14:formula1>
          <xm:sqref>AN48:AN52 AJ48:AJ52 AJ12:AJ24 AN12:AN24 AN26:AN46 AJ26:AJ46</xm:sqref>
        </x14:dataValidation>
        <x14:dataValidation type="list" allowBlank="1" showInputMessage="1" showErrorMessage="1" xr:uid="{00000000-0002-0000-0300-000005000000}">
          <x14:formula1>
            <xm:f>#REF!</xm:f>
          </x14:formula1>
          <xm:sqref>Q12:Q24 Q48:Q52 Q26:Q46</xm:sqref>
        </x14:dataValidation>
        <x14:dataValidation type="list" allowBlank="1" showInputMessage="1" showErrorMessage="1" xr:uid="{00000000-0002-0000-0300-000006000000}">
          <x14:formula1>
            <xm:f>#REF!</xm:f>
          </x14:formula1>
          <xm:sqref>P12:P24 P48:P52 P26:P46</xm:sqref>
        </x14:dataValidation>
        <x14:dataValidation type="list" allowBlank="1" showInputMessage="1" showErrorMessage="1" xr:uid="{00000000-0002-0000-0300-000003000000}">
          <x14:formula1>
            <xm:f>#REF!</xm:f>
          </x14:formula1>
          <xm:sqref>J48:J52 J12:J46 L12:L52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88"/>
  <sheetViews>
    <sheetView showGridLines="0" tabSelected="1" zoomScale="50" zoomScaleNormal="50" workbookViewId="0">
      <selection activeCell="M23" sqref="M23"/>
    </sheetView>
  </sheetViews>
  <sheetFormatPr defaultRowHeight="14" x14ac:dyDescent="0.3"/>
  <cols>
    <col min="1" max="1" width="3" customWidth="1"/>
    <col min="2" max="2" width="22.75" customWidth="1"/>
    <col min="3" max="3" width="3.5" customWidth="1"/>
    <col min="4" max="4" width="16.75" style="49" customWidth="1"/>
    <col min="5" max="5" width="41.25" style="55" customWidth="1"/>
    <col min="6" max="6" width="3.5" style="49" customWidth="1"/>
    <col min="7" max="7" width="30.75" style="49" customWidth="1"/>
    <col min="8" max="8" width="19" style="49" customWidth="1"/>
    <col min="9" max="9" width="3.5" style="49" customWidth="1"/>
    <col min="10" max="10" width="18.25" style="49" customWidth="1"/>
    <col min="11" max="11" width="16.75" style="49" customWidth="1"/>
    <col min="12" max="12" width="13.83203125" style="49" customWidth="1"/>
    <col min="13" max="13" width="86.5" style="49" customWidth="1"/>
  </cols>
  <sheetData>
    <row r="1" spans="2:16" ht="33.75" customHeight="1" x14ac:dyDescent="0.3">
      <c r="B1" s="8" t="s">
        <v>2559</v>
      </c>
      <c r="C1" s="8"/>
      <c r="D1" s="74"/>
      <c r="E1" s="74"/>
      <c r="F1" s="74"/>
      <c r="G1" s="74" t="s">
        <v>2560</v>
      </c>
      <c r="H1" s="74"/>
      <c r="I1" s="74"/>
      <c r="J1" s="74" t="str">
        <f>'Contact information'!C6</f>
        <v>Anglian Water</v>
      </c>
      <c r="K1" s="74"/>
      <c r="L1" s="74"/>
      <c r="M1" s="74"/>
    </row>
    <row r="2" spans="2:16" ht="107.25" customHeight="1" thickBot="1" x14ac:dyDescent="0.35">
      <c r="B2" s="174" t="s">
        <v>2561</v>
      </c>
      <c r="C2" s="174"/>
      <c r="D2" s="174"/>
      <c r="E2" s="174"/>
      <c r="F2" s="174"/>
      <c r="G2" s="174"/>
      <c r="H2" s="174"/>
      <c r="I2" s="174"/>
      <c r="J2" s="174"/>
      <c r="K2" s="174"/>
      <c r="L2" s="74"/>
      <c r="M2" s="74"/>
    </row>
    <row r="3" spans="2:16" ht="85.15" customHeight="1" x14ac:dyDescent="0.3">
      <c r="B3" s="11" t="s">
        <v>41</v>
      </c>
      <c r="D3" s="180"/>
      <c r="E3" s="181"/>
      <c r="F3" s="181"/>
      <c r="G3" s="181"/>
      <c r="H3" s="181"/>
      <c r="I3" s="181"/>
      <c r="J3" s="181"/>
      <c r="K3" s="181"/>
      <c r="L3" s="181"/>
      <c r="M3" s="182"/>
    </row>
    <row r="4" spans="2:16" ht="15" customHeight="1" thickBot="1" x14ac:dyDescent="0.35">
      <c r="E4" s="49"/>
    </row>
    <row r="5" spans="2:16" ht="22.9" customHeight="1" thickBot="1" x14ac:dyDescent="0.35">
      <c r="D5" s="170" t="s">
        <v>43</v>
      </c>
      <c r="E5" s="173"/>
      <c r="G5" s="170" t="s">
        <v>2562</v>
      </c>
      <c r="H5" s="173"/>
      <c r="J5" s="170" t="s">
        <v>2563</v>
      </c>
      <c r="K5" s="171"/>
      <c r="L5" s="171"/>
      <c r="M5" s="173"/>
    </row>
    <row r="6" spans="2:16" ht="22.15" customHeight="1" x14ac:dyDescent="0.3">
      <c r="B6" s="11" t="s">
        <v>48</v>
      </c>
      <c r="D6" s="11">
        <v>1</v>
      </c>
      <c r="E6" s="11">
        <v>2</v>
      </c>
      <c r="G6" s="11">
        <v>1</v>
      </c>
      <c r="H6" s="11">
        <v>2</v>
      </c>
      <c r="J6" s="11">
        <v>1</v>
      </c>
      <c r="K6" s="11">
        <v>2</v>
      </c>
      <c r="L6" s="11">
        <v>3</v>
      </c>
      <c r="M6" s="11">
        <v>4</v>
      </c>
    </row>
    <row r="7" spans="2:16" s="41" customFormat="1" ht="28" x14ac:dyDescent="0.3">
      <c r="B7" s="11" t="s">
        <v>49</v>
      </c>
      <c r="D7" s="45" t="s">
        <v>2564</v>
      </c>
      <c r="E7" s="45" t="s">
        <v>2565</v>
      </c>
      <c r="G7" s="45" t="s">
        <v>2566</v>
      </c>
      <c r="H7" s="45" t="s">
        <v>2567</v>
      </c>
      <c r="J7" s="45" t="s">
        <v>2568</v>
      </c>
      <c r="K7" s="45" t="s">
        <v>2569</v>
      </c>
      <c r="L7" s="45" t="s">
        <v>2570</v>
      </c>
      <c r="M7" s="45" t="s">
        <v>69</v>
      </c>
    </row>
    <row r="8" spans="2:16" s="49" customFormat="1" ht="70" x14ac:dyDescent="0.3">
      <c r="B8" s="12" t="s">
        <v>76</v>
      </c>
      <c r="D8" s="45" t="s">
        <v>2571</v>
      </c>
      <c r="E8" s="45"/>
      <c r="G8" s="45" t="s">
        <v>2572</v>
      </c>
      <c r="H8" s="45" t="s">
        <v>2573</v>
      </c>
      <c r="J8" s="45" t="s">
        <v>2574</v>
      </c>
      <c r="K8" s="45" t="s">
        <v>2574</v>
      </c>
      <c r="L8" s="45"/>
      <c r="M8" s="45" t="s">
        <v>2575</v>
      </c>
    </row>
    <row r="9" spans="2:16" s="41" customFormat="1" ht="22.9" customHeight="1" x14ac:dyDescent="0.3">
      <c r="B9" s="13" t="s">
        <v>92</v>
      </c>
      <c r="D9" s="42" t="s">
        <v>93</v>
      </c>
      <c r="E9" s="42" t="s">
        <v>93</v>
      </c>
      <c r="G9" s="45" t="s">
        <v>93</v>
      </c>
      <c r="H9" s="45" t="s">
        <v>93</v>
      </c>
      <c r="J9" s="45" t="s">
        <v>93</v>
      </c>
      <c r="K9" s="45" t="s">
        <v>93</v>
      </c>
      <c r="L9" s="45" t="s">
        <v>93</v>
      </c>
      <c r="M9" s="45" t="s">
        <v>93</v>
      </c>
    </row>
    <row r="10" spans="2:16" s="100" customFormat="1" x14ac:dyDescent="0.3">
      <c r="D10" s="92"/>
      <c r="E10" s="92"/>
      <c r="F10" s="92"/>
      <c r="G10" s="92"/>
      <c r="H10" s="92"/>
      <c r="I10" s="92"/>
      <c r="J10" s="92"/>
      <c r="K10" s="92"/>
      <c r="L10" s="92"/>
      <c r="M10" s="92"/>
      <c r="N10" s="109"/>
      <c r="O10" s="109"/>
      <c r="P10" s="109"/>
    </row>
    <row r="11" spans="2:16" ht="161" x14ac:dyDescent="0.3">
      <c r="D11" s="123" t="s">
        <v>2576</v>
      </c>
      <c r="E11" s="163" t="s">
        <v>2577</v>
      </c>
      <c r="F11" s="212"/>
      <c r="G11" s="163" t="s">
        <v>2578</v>
      </c>
      <c r="H11" s="163" t="s">
        <v>2579</v>
      </c>
      <c r="I11" s="213" t="s">
        <v>2580</v>
      </c>
      <c r="J11" s="214">
        <v>42856</v>
      </c>
      <c r="K11" s="214">
        <v>45748</v>
      </c>
      <c r="L11" s="163" t="s">
        <v>2581</v>
      </c>
      <c r="M11" s="163" t="s">
        <v>2582</v>
      </c>
    </row>
    <row r="12" spans="2:16" ht="126" customHeight="1" x14ac:dyDescent="0.3">
      <c r="D12" s="123" t="s">
        <v>2583</v>
      </c>
      <c r="E12" s="163" t="s">
        <v>2584</v>
      </c>
      <c r="F12" s="212"/>
      <c r="G12" s="163" t="s">
        <v>2578</v>
      </c>
      <c r="H12" s="163" t="s">
        <v>2585</v>
      </c>
      <c r="I12" s="213" t="s">
        <v>2580</v>
      </c>
      <c r="J12" s="214">
        <v>44409</v>
      </c>
      <c r="K12" s="214">
        <v>45777</v>
      </c>
      <c r="L12" s="214" t="s">
        <v>2586</v>
      </c>
      <c r="M12" s="163" t="s">
        <v>2587</v>
      </c>
    </row>
    <row r="13" spans="2:16" ht="57.5" x14ac:dyDescent="0.3">
      <c r="D13" s="123" t="s">
        <v>2588</v>
      </c>
      <c r="E13" s="163" t="s">
        <v>2589</v>
      </c>
      <c r="F13" s="212"/>
      <c r="G13" s="163" t="s">
        <v>2590</v>
      </c>
      <c r="H13" s="163" t="s">
        <v>2591</v>
      </c>
      <c r="I13" s="213" t="s">
        <v>2592</v>
      </c>
      <c r="J13" s="214">
        <v>42917</v>
      </c>
      <c r="K13" s="214">
        <v>45838</v>
      </c>
      <c r="L13" s="163" t="s">
        <v>2581</v>
      </c>
      <c r="M13" s="163" t="s">
        <v>2593</v>
      </c>
    </row>
    <row r="14" spans="2:16" ht="46" x14ac:dyDescent="0.3">
      <c r="D14" s="123" t="s">
        <v>2594</v>
      </c>
      <c r="E14" s="163" t="s">
        <v>2595</v>
      </c>
      <c r="F14" s="212"/>
      <c r="G14" s="163" t="s">
        <v>2590</v>
      </c>
      <c r="H14" s="163" t="s">
        <v>2596</v>
      </c>
      <c r="I14" s="213" t="s">
        <v>2592</v>
      </c>
      <c r="J14" s="214">
        <v>43291</v>
      </c>
      <c r="K14" s="214">
        <v>45838</v>
      </c>
      <c r="L14" s="163" t="s">
        <v>2597</v>
      </c>
      <c r="M14" s="163" t="s">
        <v>2598</v>
      </c>
    </row>
    <row r="15" spans="2:16" ht="38.5" customHeight="1" x14ac:dyDescent="0.3">
      <c r="D15" s="123" t="s">
        <v>2599</v>
      </c>
      <c r="E15" s="163" t="s">
        <v>2600</v>
      </c>
      <c r="F15" s="212"/>
      <c r="G15" s="163" t="s">
        <v>2590</v>
      </c>
      <c r="H15" s="163" t="s">
        <v>2601</v>
      </c>
      <c r="I15" s="213" t="s">
        <v>2592</v>
      </c>
      <c r="J15" s="214">
        <v>44743</v>
      </c>
      <c r="K15" s="214">
        <v>46204</v>
      </c>
      <c r="L15" s="163" t="s">
        <v>2602</v>
      </c>
      <c r="M15" s="163" t="s">
        <v>2603</v>
      </c>
    </row>
    <row r="16" spans="2:16" ht="42" customHeight="1" x14ac:dyDescent="0.3">
      <c r="D16" s="123" t="s">
        <v>2604</v>
      </c>
      <c r="E16" s="163" t="s">
        <v>2605</v>
      </c>
      <c r="F16" s="212"/>
      <c r="G16" s="163" t="s">
        <v>2606</v>
      </c>
      <c r="H16" s="163" t="s">
        <v>2607</v>
      </c>
      <c r="I16" s="213" t="s">
        <v>2608</v>
      </c>
      <c r="J16" s="214">
        <v>43007</v>
      </c>
      <c r="K16" s="214">
        <v>45170</v>
      </c>
      <c r="L16" s="163" t="s">
        <v>2609</v>
      </c>
      <c r="M16" s="163" t="s">
        <v>2610</v>
      </c>
    </row>
    <row r="17" spans="4:13" ht="46" x14ac:dyDescent="0.3">
      <c r="D17" s="123" t="s">
        <v>2611</v>
      </c>
      <c r="E17" s="163" t="s">
        <v>2612</v>
      </c>
      <c r="F17" s="212"/>
      <c r="G17" s="163" t="s">
        <v>2606</v>
      </c>
      <c r="H17" s="163" t="s">
        <v>2613</v>
      </c>
      <c r="I17" s="213" t="s">
        <v>2580</v>
      </c>
      <c r="J17" s="214">
        <v>43497</v>
      </c>
      <c r="K17" s="214">
        <v>45688</v>
      </c>
      <c r="L17" s="163" t="s">
        <v>2614</v>
      </c>
      <c r="M17" s="163" t="s">
        <v>2615</v>
      </c>
    </row>
    <row r="18" spans="4:13" ht="46" x14ac:dyDescent="0.3">
      <c r="D18" s="123" t="s">
        <v>2616</v>
      </c>
      <c r="E18" s="163" t="s">
        <v>2617</v>
      </c>
      <c r="F18" s="212"/>
      <c r="G18" s="163" t="s">
        <v>2606</v>
      </c>
      <c r="H18" s="163" t="s">
        <v>2618</v>
      </c>
      <c r="I18" s="213" t="s">
        <v>2580</v>
      </c>
      <c r="J18" s="214">
        <v>43497</v>
      </c>
      <c r="K18" s="214">
        <v>45292</v>
      </c>
      <c r="L18" s="163" t="s">
        <v>2609</v>
      </c>
      <c r="M18" s="163" t="s">
        <v>2619</v>
      </c>
    </row>
    <row r="20" spans="4:13" x14ac:dyDescent="0.3">
      <c r="D20" s="85"/>
    </row>
    <row r="88" spans="3:3" x14ac:dyDescent="0.3">
      <c r="C88" s="14"/>
    </row>
  </sheetData>
  <protectedRanges>
    <protectedRange sqref="B19:M1013 E12:M12 E11:K11 M13:M18 B10:D18 M11 E10:M10 E13:G18" name="Range1"/>
    <protectedRange sqref="H13:L13 L11 K14:K15 I14:I15" name="Range1_1"/>
    <protectedRange sqref="H14:H15 L14:L15 J14:J15" name="Range1_2"/>
    <protectedRange sqref="I16:K16" name="Range1_3"/>
    <protectedRange sqref="H17:L17" name="Range1_4"/>
    <protectedRange sqref="H18:L18 H16 L16" name="Range1_5"/>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zoomScale="60" zoomScaleNormal="60" workbookViewId="0">
      <selection activeCell="E51" sqref="E51"/>
    </sheetView>
  </sheetViews>
  <sheetFormatPr defaultColWidth="8.75" defaultRowHeight="15.5" x14ac:dyDescent="0.35"/>
  <cols>
    <col min="1" max="3" width="8.75" style="25"/>
    <col min="4" max="4" width="41.25" style="25" customWidth="1"/>
    <col min="5" max="5" width="93.5" style="27" customWidth="1"/>
    <col min="6" max="6" width="64.33203125" style="25" customWidth="1"/>
    <col min="7" max="16384" width="8.75" style="25"/>
  </cols>
  <sheetData>
    <row r="1" spans="2:5" ht="25.15" customHeight="1" x14ac:dyDescent="0.35">
      <c r="C1" s="17" t="s">
        <v>2620</v>
      </c>
      <c r="D1" s="17"/>
      <c r="E1" s="24"/>
    </row>
    <row r="2" spans="2:5" ht="16.5" thickBot="1" x14ac:dyDescent="0.45">
      <c r="D2" s="26"/>
    </row>
    <row r="3" spans="2:5" ht="32.65" customHeight="1" thickBot="1" x14ac:dyDescent="0.4">
      <c r="B3" s="36" t="s">
        <v>2621</v>
      </c>
      <c r="C3" s="36" t="s">
        <v>2622</v>
      </c>
      <c r="D3" s="183" t="s">
        <v>2623</v>
      </c>
      <c r="E3" s="184"/>
    </row>
    <row r="4" spans="2:5" ht="16.5" thickBot="1" x14ac:dyDescent="0.4">
      <c r="B4" s="187" t="s">
        <v>2624</v>
      </c>
      <c r="C4" s="37">
        <v>1</v>
      </c>
      <c r="D4" s="28" t="s">
        <v>50</v>
      </c>
      <c r="E4" s="29" t="s">
        <v>2625</v>
      </c>
    </row>
    <row r="5" spans="2:5" ht="16.5" thickBot="1" x14ac:dyDescent="0.4">
      <c r="B5" s="188"/>
      <c r="C5" s="37">
        <f>1+C4</f>
        <v>2</v>
      </c>
      <c r="D5" s="28" t="s">
        <v>51</v>
      </c>
      <c r="E5" s="29" t="s">
        <v>2626</v>
      </c>
    </row>
    <row r="6" spans="2:5" ht="16.5" thickBot="1" x14ac:dyDescent="0.4">
      <c r="B6" s="188"/>
      <c r="C6" s="37">
        <f>1+C5</f>
        <v>3</v>
      </c>
      <c r="D6" s="28" t="s">
        <v>52</v>
      </c>
      <c r="E6" s="29" t="s">
        <v>2626</v>
      </c>
    </row>
    <row r="7" spans="2:5" ht="75" customHeight="1" x14ac:dyDescent="0.35">
      <c r="B7" s="188"/>
      <c r="C7" s="37">
        <v>4</v>
      </c>
      <c r="D7" s="28" t="s">
        <v>53</v>
      </c>
      <c r="E7" s="29" t="s">
        <v>2627</v>
      </c>
    </row>
    <row r="8" spans="2:5" ht="155.5" thickBot="1" x14ac:dyDescent="0.4">
      <c r="B8" s="187" t="s">
        <v>2628</v>
      </c>
      <c r="C8" s="37">
        <v>1</v>
      </c>
      <c r="D8" s="28" t="s">
        <v>2629</v>
      </c>
      <c r="E8" s="29" t="s">
        <v>2630</v>
      </c>
    </row>
    <row r="9" spans="2:5" ht="47" thickBot="1" x14ac:dyDescent="0.4">
      <c r="B9" s="188"/>
      <c r="C9" s="37">
        <v>2</v>
      </c>
      <c r="D9" s="28" t="s">
        <v>55</v>
      </c>
      <c r="E9" s="29" t="s">
        <v>2631</v>
      </c>
    </row>
    <row r="10" spans="2:5" ht="62.5" thickBot="1" x14ac:dyDescent="0.4">
      <c r="B10" s="188"/>
      <c r="C10" s="37">
        <v>3</v>
      </c>
      <c r="D10" s="28" t="s">
        <v>56</v>
      </c>
      <c r="E10" s="29" t="s">
        <v>2632</v>
      </c>
    </row>
    <row r="11" spans="2:5" ht="47" thickBot="1" x14ac:dyDescent="0.4">
      <c r="B11" s="188"/>
      <c r="C11" s="37">
        <v>4</v>
      </c>
      <c r="D11" s="28" t="s">
        <v>57</v>
      </c>
      <c r="E11" s="29" t="s">
        <v>2633</v>
      </c>
    </row>
    <row r="12" spans="2:5" ht="62.5" thickBot="1" x14ac:dyDescent="0.4">
      <c r="B12" s="188"/>
      <c r="C12" s="37">
        <v>5</v>
      </c>
      <c r="D12" s="28" t="s">
        <v>58</v>
      </c>
      <c r="E12" s="29" t="s">
        <v>2634</v>
      </c>
    </row>
    <row r="13" spans="2:5" ht="31.5" thickBot="1" x14ac:dyDescent="0.4">
      <c r="B13" s="189"/>
      <c r="C13" s="37">
        <v>6</v>
      </c>
      <c r="D13" s="28" t="s">
        <v>59</v>
      </c>
      <c r="E13" s="29" t="s">
        <v>2635</v>
      </c>
    </row>
    <row r="14" spans="2:5" ht="31.5" thickBot="1" x14ac:dyDescent="0.4">
      <c r="B14" s="187" t="s">
        <v>2636</v>
      </c>
      <c r="C14" s="37">
        <v>1</v>
      </c>
      <c r="D14" s="28" t="s">
        <v>60</v>
      </c>
      <c r="E14" s="29" t="s">
        <v>2637</v>
      </c>
    </row>
    <row r="15" spans="2:5" ht="31.5" thickBot="1" x14ac:dyDescent="0.4">
      <c r="B15" s="188"/>
      <c r="C15" s="37">
        <v>2</v>
      </c>
      <c r="D15" s="28" t="s">
        <v>61</v>
      </c>
      <c r="E15" s="29" t="s">
        <v>2638</v>
      </c>
    </row>
    <row r="16" spans="2:5" ht="46.15" customHeight="1" thickBot="1" x14ac:dyDescent="0.4">
      <c r="B16" s="188"/>
      <c r="C16" s="37">
        <v>3</v>
      </c>
      <c r="D16" s="28" t="s">
        <v>62</v>
      </c>
      <c r="E16" s="29" t="s">
        <v>2639</v>
      </c>
    </row>
    <row r="17" spans="2:5" ht="53.25" customHeight="1" thickBot="1" x14ac:dyDescent="0.4">
      <c r="B17" s="188"/>
      <c r="C17" s="37">
        <v>4</v>
      </c>
      <c r="D17" s="28" t="s">
        <v>2640</v>
      </c>
      <c r="E17" s="29"/>
    </row>
    <row r="18" spans="2:5" ht="51" customHeight="1" thickBot="1" x14ac:dyDescent="0.4">
      <c r="B18" s="187" t="s">
        <v>2641</v>
      </c>
      <c r="C18" s="37">
        <v>1</v>
      </c>
      <c r="D18" s="28" t="s">
        <v>64</v>
      </c>
      <c r="E18" s="29" t="s">
        <v>2642</v>
      </c>
    </row>
    <row r="19" spans="2:5" ht="36.75" customHeight="1" thickBot="1" x14ac:dyDescent="0.4">
      <c r="B19" s="188"/>
      <c r="C19" s="37">
        <v>2</v>
      </c>
      <c r="D19" s="28" t="s">
        <v>65</v>
      </c>
      <c r="E19" s="29" t="s">
        <v>2643</v>
      </c>
    </row>
    <row r="20" spans="2:5" ht="16.5" thickBot="1" x14ac:dyDescent="0.4">
      <c r="B20" s="188"/>
      <c r="C20" s="37">
        <v>3</v>
      </c>
      <c r="D20" s="28" t="s">
        <v>66</v>
      </c>
      <c r="E20" s="29" t="s">
        <v>2644</v>
      </c>
    </row>
    <row r="21" spans="2:5" ht="31.5" thickBot="1" x14ac:dyDescent="0.4">
      <c r="B21" s="188"/>
      <c r="C21" s="37">
        <v>4</v>
      </c>
      <c r="D21" s="28" t="s">
        <v>2645</v>
      </c>
      <c r="E21" s="29" t="s">
        <v>2646</v>
      </c>
    </row>
    <row r="22" spans="2:5" ht="31.5" thickBot="1" x14ac:dyDescent="0.4">
      <c r="B22" s="188"/>
      <c r="C22" s="37">
        <v>5</v>
      </c>
      <c r="D22" s="28" t="s">
        <v>68</v>
      </c>
      <c r="E22" s="29" t="s">
        <v>2646</v>
      </c>
    </row>
    <row r="23" spans="2:5" ht="31" x14ac:dyDescent="0.35">
      <c r="B23" s="188"/>
      <c r="C23" s="59">
        <v>6</v>
      </c>
      <c r="D23" s="28" t="s">
        <v>69</v>
      </c>
      <c r="E23" s="29" t="s">
        <v>2647</v>
      </c>
    </row>
    <row r="24" spans="2:5" ht="77.5" x14ac:dyDescent="0.35">
      <c r="B24" s="190" t="s">
        <v>2648</v>
      </c>
      <c r="C24" s="106" t="s">
        <v>2649</v>
      </c>
      <c r="D24" s="28" t="s">
        <v>2650</v>
      </c>
      <c r="E24" s="29" t="s">
        <v>2651</v>
      </c>
    </row>
    <row r="25" spans="2:5" ht="31" x14ac:dyDescent="0.35">
      <c r="B25" s="190"/>
      <c r="C25" s="106" t="s">
        <v>2652</v>
      </c>
      <c r="D25" s="28" t="s">
        <v>2653</v>
      </c>
      <c r="E25" s="28" t="s">
        <v>2654</v>
      </c>
    </row>
    <row r="26" spans="2:5" ht="31" x14ac:dyDescent="0.35">
      <c r="B26" s="190"/>
      <c r="C26" s="106" t="s">
        <v>2655</v>
      </c>
      <c r="D26" s="28" t="s">
        <v>2656</v>
      </c>
      <c r="E26" s="28" t="s">
        <v>2657</v>
      </c>
    </row>
    <row r="27" spans="2:5" ht="15" customHeight="1" x14ac:dyDescent="0.35"/>
    <row r="28" spans="2:5" ht="15.75" customHeight="1" thickBot="1" x14ac:dyDescent="0.4"/>
    <row r="29" spans="2:5" ht="33" customHeight="1" thickBot="1" x14ac:dyDescent="0.4">
      <c r="B29" s="107" t="s">
        <v>2621</v>
      </c>
      <c r="C29" s="36" t="s">
        <v>2622</v>
      </c>
      <c r="D29" s="183" t="s">
        <v>2658</v>
      </c>
      <c r="E29" s="184"/>
    </row>
    <row r="30" spans="2:5" ht="78" thickBot="1" x14ac:dyDescent="0.4">
      <c r="B30" s="187" t="s">
        <v>2624</v>
      </c>
      <c r="C30" s="37">
        <v>1</v>
      </c>
      <c r="D30" s="32" t="s">
        <v>2422</v>
      </c>
      <c r="E30" s="33" t="s">
        <v>2659</v>
      </c>
    </row>
    <row r="31" spans="2:5" ht="16.5" thickBot="1" x14ac:dyDescent="0.4">
      <c r="B31" s="188"/>
      <c r="C31" s="37">
        <f>1+C30</f>
        <v>2</v>
      </c>
      <c r="D31" s="28" t="s">
        <v>2423</v>
      </c>
      <c r="E31" s="29" t="s">
        <v>2626</v>
      </c>
    </row>
    <row r="32" spans="2:5" ht="16.5" thickBot="1" x14ac:dyDescent="0.4">
      <c r="B32" s="188"/>
      <c r="C32" s="37">
        <f>1+C31</f>
        <v>3</v>
      </c>
      <c r="D32" s="28" t="s">
        <v>2424</v>
      </c>
      <c r="E32" s="29" t="s">
        <v>2626</v>
      </c>
    </row>
    <row r="33" spans="2:5" ht="66.75" customHeight="1" thickBot="1" x14ac:dyDescent="0.4">
      <c r="B33" s="189"/>
      <c r="C33" s="37">
        <v>4</v>
      </c>
      <c r="D33" s="28" t="s">
        <v>53</v>
      </c>
      <c r="E33" s="29" t="s">
        <v>2660</v>
      </c>
    </row>
    <row r="34" spans="2:5" ht="94.5" customHeight="1" thickBot="1" x14ac:dyDescent="0.4">
      <c r="B34" s="187" t="s">
        <v>2628</v>
      </c>
      <c r="C34" s="37">
        <v>1</v>
      </c>
      <c r="D34" s="28" t="s">
        <v>2425</v>
      </c>
      <c r="E34" s="29" t="s">
        <v>2661</v>
      </c>
    </row>
    <row r="35" spans="2:5" ht="31.5" thickBot="1" x14ac:dyDescent="0.4">
      <c r="B35" s="188"/>
      <c r="C35" s="37">
        <v>2</v>
      </c>
      <c r="D35" s="28" t="s">
        <v>2426</v>
      </c>
      <c r="E35" s="29" t="s">
        <v>2662</v>
      </c>
    </row>
    <row r="36" spans="2:5" ht="31.5" thickBot="1" x14ac:dyDescent="0.4">
      <c r="B36" s="188"/>
      <c r="C36" s="37">
        <v>3</v>
      </c>
      <c r="D36" s="28" t="s">
        <v>2427</v>
      </c>
      <c r="E36" s="29" t="s">
        <v>2663</v>
      </c>
    </row>
    <row r="37" spans="2:5" ht="31.5" thickBot="1" x14ac:dyDescent="0.4">
      <c r="B37" s="188"/>
      <c r="C37" s="37">
        <v>4</v>
      </c>
      <c r="D37" s="28" t="s">
        <v>2428</v>
      </c>
      <c r="E37" s="29" t="s">
        <v>2664</v>
      </c>
    </row>
    <row r="38" spans="2:5" ht="31.5" thickBot="1" x14ac:dyDescent="0.4">
      <c r="B38" s="188"/>
      <c r="C38" s="37">
        <v>5</v>
      </c>
      <c r="D38" s="28" t="s">
        <v>2429</v>
      </c>
      <c r="E38" s="29" t="s">
        <v>2665</v>
      </c>
    </row>
    <row r="39" spans="2:5" ht="16.5" thickBot="1" x14ac:dyDescent="0.4">
      <c r="B39" s="188"/>
      <c r="C39" s="37">
        <v>6</v>
      </c>
      <c r="D39" s="28" t="s">
        <v>2430</v>
      </c>
      <c r="E39" s="29" t="s">
        <v>2666</v>
      </c>
    </row>
    <row r="40" spans="2:5" ht="47" thickBot="1" x14ac:dyDescent="0.4">
      <c r="B40" s="188"/>
      <c r="C40" s="37">
        <v>7</v>
      </c>
      <c r="D40" s="28" t="s">
        <v>2431</v>
      </c>
      <c r="E40" s="29" t="s">
        <v>2667</v>
      </c>
    </row>
    <row r="41" spans="2:5" ht="204.75" customHeight="1" thickBot="1" x14ac:dyDescent="0.4">
      <c r="B41" s="188"/>
      <c r="C41" s="37">
        <v>8</v>
      </c>
      <c r="D41" s="28" t="s">
        <v>2432</v>
      </c>
      <c r="E41" s="29" t="s">
        <v>2668</v>
      </c>
    </row>
    <row r="42" spans="2:5" ht="91.5" customHeight="1" thickBot="1" x14ac:dyDescent="0.4">
      <c r="B42" s="189"/>
      <c r="C42" s="37">
        <v>9</v>
      </c>
      <c r="D42" s="68" t="s">
        <v>2433</v>
      </c>
      <c r="E42" s="68" t="s">
        <v>2669</v>
      </c>
    </row>
    <row r="43" spans="2:5" ht="37.5" customHeight="1" thickBot="1" x14ac:dyDescent="0.4">
      <c r="B43" s="187" t="s">
        <v>2636</v>
      </c>
      <c r="C43" s="37">
        <v>1</v>
      </c>
      <c r="D43" s="28" t="s">
        <v>2434</v>
      </c>
      <c r="E43" s="29" t="s">
        <v>2670</v>
      </c>
    </row>
    <row r="44" spans="2:5" ht="31.5" thickBot="1" x14ac:dyDescent="0.4">
      <c r="B44" s="188"/>
      <c r="C44" s="37">
        <v>2</v>
      </c>
      <c r="D44" s="28" t="s">
        <v>2435</v>
      </c>
      <c r="E44" s="29" t="s">
        <v>2671</v>
      </c>
    </row>
    <row r="45" spans="2:5" ht="31.5" thickBot="1" x14ac:dyDescent="0.4">
      <c r="B45" s="189"/>
      <c r="C45" s="37">
        <v>3</v>
      </c>
      <c r="D45" s="28" t="s">
        <v>2436</v>
      </c>
      <c r="E45" s="29" t="s">
        <v>2671</v>
      </c>
    </row>
    <row r="46" spans="2:5" ht="31.5" thickBot="1" x14ac:dyDescent="0.4">
      <c r="B46" s="187" t="s">
        <v>2641</v>
      </c>
      <c r="C46" s="37">
        <v>1</v>
      </c>
      <c r="D46" s="28" t="s">
        <v>2672</v>
      </c>
      <c r="E46" s="29" t="s">
        <v>2673</v>
      </c>
    </row>
    <row r="47" spans="2:5" ht="106.5" customHeight="1" x14ac:dyDescent="0.35">
      <c r="B47" s="188"/>
      <c r="C47" s="37">
        <v>2</v>
      </c>
      <c r="D47" s="28" t="s">
        <v>2674</v>
      </c>
      <c r="E47" s="29" t="s">
        <v>2675</v>
      </c>
    </row>
    <row r="48" spans="2:5" ht="133.5" customHeight="1" thickBot="1" x14ac:dyDescent="0.4">
      <c r="B48" s="188"/>
      <c r="C48" s="37">
        <v>3</v>
      </c>
      <c r="D48" s="28" t="s">
        <v>2676</v>
      </c>
      <c r="E48" s="29" t="s">
        <v>2677</v>
      </c>
    </row>
    <row r="49" spans="2:5" ht="109" thickBot="1" x14ac:dyDescent="0.4">
      <c r="B49" s="189"/>
      <c r="C49" s="37">
        <v>4</v>
      </c>
      <c r="D49" s="28" t="s">
        <v>2678</v>
      </c>
      <c r="E49" s="29" t="s">
        <v>2679</v>
      </c>
    </row>
    <row r="50" spans="2:5" ht="47" thickBot="1" x14ac:dyDescent="0.4">
      <c r="B50" s="187" t="s">
        <v>2680</v>
      </c>
      <c r="C50" s="37">
        <v>1</v>
      </c>
      <c r="D50" s="69" t="s">
        <v>2681</v>
      </c>
      <c r="E50" s="68" t="s">
        <v>2682</v>
      </c>
    </row>
    <row r="51" spans="2:5" ht="62.5" thickBot="1" x14ac:dyDescent="0.4">
      <c r="B51" s="189"/>
      <c r="C51" s="37">
        <v>2</v>
      </c>
      <c r="D51" s="69" t="s">
        <v>2442</v>
      </c>
      <c r="E51" s="68" t="s">
        <v>2683</v>
      </c>
    </row>
    <row r="52" spans="2:5" ht="51" customHeight="1" thickBot="1" x14ac:dyDescent="0.4">
      <c r="B52" s="38" t="s">
        <v>2684</v>
      </c>
      <c r="C52" s="37">
        <v>1</v>
      </c>
      <c r="D52" s="28" t="s">
        <v>2685</v>
      </c>
      <c r="E52" s="29" t="s">
        <v>2443</v>
      </c>
    </row>
    <row r="53" spans="2:5" ht="77.5" x14ac:dyDescent="0.35">
      <c r="B53" s="190" t="s">
        <v>2686</v>
      </c>
      <c r="C53" s="106" t="s">
        <v>2687</v>
      </c>
      <c r="D53" s="28" t="s">
        <v>2650</v>
      </c>
      <c r="E53" s="29" t="s">
        <v>2688</v>
      </c>
    </row>
    <row r="54" spans="2:5" ht="99.75" customHeight="1" x14ac:dyDescent="0.35">
      <c r="B54" s="190"/>
      <c r="C54" s="106" t="s">
        <v>2689</v>
      </c>
      <c r="D54" s="28" t="s">
        <v>2690</v>
      </c>
      <c r="E54" s="29" t="s">
        <v>2691</v>
      </c>
    </row>
    <row r="55" spans="2:5" ht="31" x14ac:dyDescent="0.35">
      <c r="B55" s="190"/>
      <c r="C55" s="106" t="s">
        <v>2692</v>
      </c>
      <c r="D55" s="28" t="s">
        <v>2653</v>
      </c>
      <c r="E55" s="28" t="s">
        <v>2654</v>
      </c>
    </row>
    <row r="56" spans="2:5" ht="31.5" thickBot="1" x14ac:dyDescent="0.4">
      <c r="B56" s="190"/>
      <c r="C56" s="106" t="s">
        <v>2693</v>
      </c>
      <c r="D56" s="28" t="s">
        <v>2694</v>
      </c>
      <c r="E56" s="28" t="s">
        <v>2695</v>
      </c>
    </row>
    <row r="57" spans="2:5" ht="186.5" thickBot="1" x14ac:dyDescent="0.4">
      <c r="B57" s="38" t="s">
        <v>2696</v>
      </c>
      <c r="C57" s="37" t="s">
        <v>2697</v>
      </c>
      <c r="D57" s="28" t="s">
        <v>2698</v>
      </c>
      <c r="E57" s="28" t="s">
        <v>2699</v>
      </c>
    </row>
    <row r="58" spans="2:5" ht="186.5" thickBot="1" x14ac:dyDescent="0.4">
      <c r="B58" s="38" t="s">
        <v>2700</v>
      </c>
      <c r="C58" s="37" t="s">
        <v>2697</v>
      </c>
      <c r="D58" s="28" t="s">
        <v>2701</v>
      </c>
      <c r="E58" s="28" t="s">
        <v>2702</v>
      </c>
    </row>
    <row r="59" spans="2:5" ht="186.5" thickBot="1" x14ac:dyDescent="0.4">
      <c r="B59" s="38" t="s">
        <v>2703</v>
      </c>
      <c r="C59" s="37" t="s">
        <v>2697</v>
      </c>
      <c r="D59" s="28" t="s">
        <v>2704</v>
      </c>
      <c r="E59" s="28" t="s">
        <v>2705</v>
      </c>
    </row>
    <row r="60" spans="2:5" ht="222" customHeight="1" thickBot="1" x14ac:dyDescent="0.4">
      <c r="B60" s="38" t="s">
        <v>2706</v>
      </c>
      <c r="C60" s="37" t="s">
        <v>2697</v>
      </c>
      <c r="D60" s="28" t="s">
        <v>2707</v>
      </c>
      <c r="E60" s="28" t="s">
        <v>2708</v>
      </c>
    </row>
    <row r="61" spans="2:5" ht="202" thickBot="1" x14ac:dyDescent="0.4">
      <c r="B61" s="38" t="s">
        <v>2709</v>
      </c>
      <c r="C61" s="37" t="s">
        <v>2710</v>
      </c>
      <c r="D61" s="28" t="s">
        <v>2711</v>
      </c>
      <c r="E61" s="28" t="s">
        <v>2699</v>
      </c>
    </row>
    <row r="62" spans="2:5" ht="202" thickBot="1" x14ac:dyDescent="0.4">
      <c r="B62" s="38" t="s">
        <v>2712</v>
      </c>
      <c r="C62" s="37" t="s">
        <v>2710</v>
      </c>
      <c r="D62" s="28" t="s">
        <v>2711</v>
      </c>
      <c r="E62" s="28" t="s">
        <v>2713</v>
      </c>
    </row>
    <row r="63" spans="2:5" ht="202" thickBot="1" x14ac:dyDescent="0.4">
      <c r="B63" s="38" t="s">
        <v>280</v>
      </c>
      <c r="C63" s="37" t="s">
        <v>2710</v>
      </c>
      <c r="D63" s="28" t="s">
        <v>2711</v>
      </c>
      <c r="E63" s="28" t="s">
        <v>2714</v>
      </c>
    </row>
    <row r="64" spans="2:5" ht="240" customHeight="1" thickBot="1" x14ac:dyDescent="0.4">
      <c r="B64" s="38" t="s">
        <v>2715</v>
      </c>
      <c r="C64" s="37" t="s">
        <v>2710</v>
      </c>
      <c r="D64" s="28" t="s">
        <v>2711</v>
      </c>
      <c r="E64" s="28" t="s">
        <v>2708</v>
      </c>
    </row>
    <row r="66" spans="2:5" ht="16" thickBot="1" x14ac:dyDescent="0.4"/>
    <row r="67" spans="2:5" ht="31.15" customHeight="1" thickBot="1" x14ac:dyDescent="0.4">
      <c r="B67" s="107" t="s">
        <v>2621</v>
      </c>
      <c r="C67" s="36" t="s">
        <v>2622</v>
      </c>
      <c r="D67" s="183" t="s">
        <v>2716</v>
      </c>
      <c r="E67" s="184"/>
    </row>
    <row r="68" spans="2:5" ht="16.5" thickBot="1" x14ac:dyDescent="0.4">
      <c r="B68" s="187" t="s">
        <v>2624</v>
      </c>
      <c r="C68" s="37">
        <v>1</v>
      </c>
      <c r="D68" s="28" t="s">
        <v>50</v>
      </c>
      <c r="E68" s="29" t="s">
        <v>2717</v>
      </c>
    </row>
    <row r="69" spans="2:5" ht="16.5" thickBot="1" x14ac:dyDescent="0.4">
      <c r="B69" s="188"/>
      <c r="C69" s="37">
        <f>1+C68</f>
        <v>2</v>
      </c>
      <c r="D69" s="28" t="s">
        <v>2718</v>
      </c>
      <c r="E69" s="29" t="s">
        <v>2719</v>
      </c>
    </row>
    <row r="70" spans="2:5" ht="16.5" thickBot="1" x14ac:dyDescent="0.4">
      <c r="B70" s="188"/>
      <c r="C70" s="37">
        <f>1+C69</f>
        <v>3</v>
      </c>
      <c r="D70" s="28" t="s">
        <v>2720</v>
      </c>
      <c r="E70" s="29" t="s">
        <v>2719</v>
      </c>
    </row>
    <row r="71" spans="2:5" ht="80.25" customHeight="1" thickBot="1" x14ac:dyDescent="0.4">
      <c r="B71" s="189"/>
      <c r="C71" s="37">
        <v>4</v>
      </c>
      <c r="D71" s="28" t="s">
        <v>53</v>
      </c>
      <c r="E71" s="29" t="s">
        <v>2660</v>
      </c>
    </row>
    <row r="72" spans="2:5" ht="249.75" customHeight="1" thickBot="1" x14ac:dyDescent="0.4">
      <c r="B72" s="187" t="s">
        <v>2628</v>
      </c>
      <c r="C72" s="37">
        <v>1</v>
      </c>
      <c r="D72" s="28" t="s">
        <v>2629</v>
      </c>
      <c r="E72" s="29" t="s">
        <v>2721</v>
      </c>
    </row>
    <row r="73" spans="2:5" ht="32.25" customHeight="1" thickBot="1" x14ac:dyDescent="0.4">
      <c r="B73" s="189"/>
      <c r="C73" s="37">
        <v>2</v>
      </c>
      <c r="D73" s="28" t="s">
        <v>59</v>
      </c>
      <c r="E73" s="29" t="s">
        <v>2722</v>
      </c>
    </row>
    <row r="74" spans="2:5" ht="34.9" customHeight="1" x14ac:dyDescent="0.35">
      <c r="D74" s="208" t="s">
        <v>2723</v>
      </c>
      <c r="E74" s="209"/>
    </row>
    <row r="76" spans="2:5" ht="16" thickBot="1" x14ac:dyDescent="0.4"/>
    <row r="77" spans="2:5" ht="29.65" customHeight="1" thickBot="1" x14ac:dyDescent="0.4">
      <c r="D77" s="185" t="s">
        <v>59</v>
      </c>
      <c r="E77" s="186" t="s">
        <v>2724</v>
      </c>
    </row>
    <row r="78" spans="2:5" x14ac:dyDescent="0.35">
      <c r="D78" s="28" t="s">
        <v>827</v>
      </c>
      <c r="E78" s="34" t="s">
        <v>2725</v>
      </c>
    </row>
    <row r="79" spans="2:5" x14ac:dyDescent="0.35">
      <c r="D79" s="28" t="s">
        <v>101</v>
      </c>
      <c r="E79" s="34" t="s">
        <v>2726</v>
      </c>
    </row>
    <row r="80" spans="2:5" ht="31" x14ac:dyDescent="0.35">
      <c r="D80" s="28" t="s">
        <v>109</v>
      </c>
      <c r="E80" s="34" t="s">
        <v>2727</v>
      </c>
    </row>
    <row r="81" spans="2:5" x14ac:dyDescent="0.35">
      <c r="D81" s="28" t="s">
        <v>133</v>
      </c>
      <c r="E81" s="34" t="s">
        <v>2728</v>
      </c>
    </row>
    <row r="82" spans="2:5" x14ac:dyDescent="0.35">
      <c r="D82" s="28" t="s">
        <v>2729</v>
      </c>
      <c r="E82" s="34" t="s">
        <v>2730</v>
      </c>
    </row>
    <row r="83" spans="2:5" ht="16" thickBot="1" x14ac:dyDescent="0.4">
      <c r="D83" s="30" t="s">
        <v>2731</v>
      </c>
      <c r="E83" s="35" t="s">
        <v>2732</v>
      </c>
    </row>
    <row r="84" spans="2:5" ht="30.75" customHeight="1" thickBot="1" x14ac:dyDescent="0.4">
      <c r="D84" s="203" t="s">
        <v>2733</v>
      </c>
      <c r="E84" s="204"/>
    </row>
    <row r="88" spans="2:5" ht="16" thickBot="1" x14ac:dyDescent="0.4"/>
    <row r="89" spans="2:5" ht="33.75" customHeight="1" thickBot="1" x14ac:dyDescent="0.4">
      <c r="B89" s="107" t="s">
        <v>2621</v>
      </c>
      <c r="C89" s="36" t="s">
        <v>2622</v>
      </c>
      <c r="D89" s="206" t="s">
        <v>2734</v>
      </c>
      <c r="E89" s="207"/>
    </row>
    <row r="90" spans="2:5" ht="56.25" customHeight="1" thickBot="1" x14ac:dyDescent="0.4">
      <c r="B90" s="187" t="s">
        <v>2624</v>
      </c>
      <c r="C90" s="37">
        <v>1</v>
      </c>
      <c r="D90" s="28" t="s">
        <v>2735</v>
      </c>
      <c r="E90" s="29" t="s">
        <v>2736</v>
      </c>
    </row>
    <row r="91" spans="2:5" ht="16.5" thickBot="1" x14ac:dyDescent="0.4">
      <c r="B91" s="189"/>
      <c r="C91" s="37">
        <f>1+C90</f>
        <v>2</v>
      </c>
      <c r="D91" s="28" t="s">
        <v>2565</v>
      </c>
      <c r="E91" s="29" t="s">
        <v>2737</v>
      </c>
    </row>
    <row r="92" spans="2:5" ht="47" thickBot="1" x14ac:dyDescent="0.4">
      <c r="B92" s="187" t="s">
        <v>2628</v>
      </c>
      <c r="C92" s="37">
        <v>1</v>
      </c>
      <c r="D92" s="28" t="s">
        <v>2566</v>
      </c>
      <c r="E92" s="29" t="s">
        <v>2738</v>
      </c>
    </row>
    <row r="93" spans="2:5" ht="69.75" customHeight="1" thickBot="1" x14ac:dyDescent="0.4">
      <c r="B93" s="189"/>
      <c r="C93" s="37">
        <v>2</v>
      </c>
      <c r="D93" s="28" t="s">
        <v>2739</v>
      </c>
      <c r="E93" s="29" t="s">
        <v>2740</v>
      </c>
    </row>
    <row r="94" spans="2:5" ht="31.5" thickBot="1" x14ac:dyDescent="0.4">
      <c r="B94" s="187" t="s">
        <v>2636</v>
      </c>
      <c r="C94" s="37">
        <v>1</v>
      </c>
      <c r="D94" s="28" t="s">
        <v>2568</v>
      </c>
      <c r="E94" s="29" t="s">
        <v>2741</v>
      </c>
    </row>
    <row r="95" spans="2:5" ht="31.5" thickBot="1" x14ac:dyDescent="0.4">
      <c r="B95" s="188"/>
      <c r="C95" s="37">
        <v>2</v>
      </c>
      <c r="D95" s="28" t="s">
        <v>2569</v>
      </c>
      <c r="E95" s="29" t="s">
        <v>2742</v>
      </c>
    </row>
    <row r="96" spans="2:5" ht="71.25" customHeight="1" thickBot="1" x14ac:dyDescent="0.4">
      <c r="B96" s="188"/>
      <c r="C96" s="37">
        <v>3</v>
      </c>
      <c r="D96" s="28" t="s">
        <v>2570</v>
      </c>
      <c r="E96" s="29" t="s">
        <v>2743</v>
      </c>
    </row>
    <row r="97" spans="2:5" ht="37.9" customHeight="1" thickBot="1" x14ac:dyDescent="0.4">
      <c r="B97" s="189"/>
      <c r="C97" s="37">
        <v>4</v>
      </c>
      <c r="D97" s="30" t="s">
        <v>69</v>
      </c>
      <c r="E97" s="31" t="s">
        <v>2744</v>
      </c>
    </row>
    <row r="98" spans="2:5" ht="177.75" customHeight="1" thickBot="1" x14ac:dyDescent="0.4">
      <c r="B98" s="39"/>
      <c r="C98" s="203" t="s">
        <v>2745</v>
      </c>
      <c r="D98" s="204"/>
      <c r="E98" s="205"/>
    </row>
    <row r="99" spans="2:5" ht="16" x14ac:dyDescent="0.35">
      <c r="B99" s="39"/>
    </row>
    <row r="100" spans="2:5" ht="16" x14ac:dyDescent="0.35">
      <c r="B100" s="39"/>
    </row>
    <row r="102" spans="2:5" ht="45" customHeight="1" x14ac:dyDescent="0.35">
      <c r="B102" s="191" t="s">
        <v>2746</v>
      </c>
      <c r="C102" s="192"/>
      <c r="D102" s="193"/>
      <c r="E102" s="200" t="s">
        <v>2747</v>
      </c>
    </row>
    <row r="103" spans="2:5" ht="45" customHeight="1" x14ac:dyDescent="0.35">
      <c r="B103" s="194"/>
      <c r="C103" s="195"/>
      <c r="D103" s="196"/>
      <c r="E103" s="201"/>
    </row>
    <row r="104" spans="2:5" ht="45" customHeight="1" x14ac:dyDescent="0.35">
      <c r="B104" s="194"/>
      <c r="C104" s="195"/>
      <c r="D104" s="196"/>
      <c r="E104" s="201"/>
    </row>
    <row r="105" spans="2:5" ht="15.75" customHeight="1" x14ac:dyDescent="0.35">
      <c r="B105" s="197"/>
      <c r="C105" s="198"/>
      <c r="D105" s="199"/>
      <c r="E105" s="202"/>
    </row>
    <row r="106" spans="2:5" ht="16.149999999999999" customHeight="1" x14ac:dyDescent="0.35"/>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62F27BDD2EBF488DD3C9D40F0C46F2" ma:contentTypeVersion="24" ma:contentTypeDescription="Create a new document." ma:contentTypeScope="" ma:versionID="f1aacacbee2138b571a458a0ce79bde4">
  <xsd:schema xmlns:xsd="http://www.w3.org/2001/XMLSchema" xmlns:xs="http://www.w3.org/2001/XMLSchema" xmlns:p="http://schemas.microsoft.com/office/2006/metadata/properties" xmlns:ns1="http://schemas.microsoft.com/sharepoint/v3" xmlns:ns2="3733b389-fb98-4c9b-89cb-02d8bd2eea1e" xmlns:ns3="1f15dc76-04cb-405f-b923-97d5daa8bd78" xmlns:ns4="75e05205-f2e1-4168-9176-3cea1311c638" targetNamespace="http://schemas.microsoft.com/office/2006/metadata/properties" ma:root="true" ma:fieldsID="697d39073bda83ec292360bf78c42d8b" ns1:_="" ns2:_="" ns3:_="" ns4:_="">
    <xsd:import namespace="http://schemas.microsoft.com/sharepoint/v3"/>
    <xsd:import namespace="3733b389-fb98-4c9b-89cb-02d8bd2eea1e"/>
    <xsd:import namespace="1f15dc76-04cb-405f-b923-97d5daa8bd78"/>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AuditGroup" minOccurs="0"/>
                <xsd:element ref="ns1:_ip_UnifiedCompliancePolicyProperties" minOccurs="0"/>
                <xsd:element ref="ns1:_ip_UnifiedCompliancePolicyUIAction" minOccurs="0"/>
                <xsd:element ref="ns2:Approver_x002f_HeadofBU_x002f_Director" minOccurs="0"/>
                <xsd:element ref="ns2:YearofReview" minOccurs="0"/>
                <xsd:element ref="ns2:MediaServiceLocation" minOccurs="0"/>
                <xsd:element ref="ns2:InternalReviewer" minOccurs="0"/>
                <xsd:element ref="ns2:MediaServiceObjectDetectorVersions" minOccurs="0"/>
                <xsd:element ref="ns2:lcf76f155ced4ddcb4097134ff3c332f" minOccurs="0"/>
                <xsd:element ref="ns4:TaxCatchAll"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33b389-fb98-4c9b-89cb-02d8bd2eea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AuditGroup" ma:index="19" nillable="true" ma:displayName="Audit Group" ma:format="Dropdown" ma:internalName="AuditGroup">
      <xsd:simpleType>
        <xsd:restriction base="dms:Text">
          <xsd:maxLength value="255"/>
        </xsd:restriction>
      </xsd:simpleType>
    </xsd:element>
    <xsd:element name="Approver_x002f_HeadofBU_x002f_Director" ma:index="22" nillable="true" ma:displayName="Role Responsible for Sign-off" ma:format="Dropdown" ma:internalName="Approver_x002f_HeadofBU_x002f_Director">
      <xsd:simpleType>
        <xsd:restriction base="dms:Text">
          <xsd:maxLength value="255"/>
        </xsd:restriction>
      </xsd:simpleType>
    </xsd:element>
    <xsd:element name="YearofReview" ma:index="23" nillable="true" ma:displayName="Year of Review" ma:format="Dropdown" ma:internalName="YearofReview">
      <xsd:simpleType>
        <xsd:restriction base="dms:Text">
          <xsd:maxLength value="255"/>
        </xsd:restriction>
      </xsd:simpleType>
    </xsd:element>
    <xsd:element name="MediaServiceLocation" ma:index="24" nillable="true" ma:displayName="Location" ma:internalName="MediaServiceLocation" ma:readOnly="true">
      <xsd:simpleType>
        <xsd:restriction base="dms:Text"/>
      </xsd:simpleType>
    </xsd:element>
    <xsd:element name="InternalReviewer" ma:index="25" nillable="true" ma:displayName="Internal Reviewer" ma:description="This is the person from the central APR team who carries out the internal review" ma:format="Dropdown" ma:internalName="InternalReviewer">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LengthInSeconds" ma:index="3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15dc76-04cb-405f-b923-97d5daa8bd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5ce9583f-28a5-4156-b3e0-8ce3cf1bcfbc}" ma:internalName="TaxCatchAll" ma:showField="CatchAllData" ma:web="1f15dc76-04cb-405f-b923-97d5daa8bd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uditGroup xmlns="3733b389-fb98-4c9b-89cb-02d8bd2eea1e" xsi:nil="true"/>
    <_ip_UnifiedCompliancePolicyUIAction xmlns="http://schemas.microsoft.com/sharepoint/v3" xsi:nil="true"/>
    <_ip_UnifiedCompliancePolicyProperties xmlns="http://schemas.microsoft.com/sharepoint/v3" xsi:nil="true"/>
    <Approver_x002f_HeadofBU_x002f_Director xmlns="3733b389-fb98-4c9b-89cb-02d8bd2eea1e" xsi:nil="true"/>
    <SharedWithUsers xmlns="1f15dc76-04cb-405f-b923-97d5daa8bd78">
      <UserInfo>
        <DisplayName>Luke Fish</DisplayName>
        <AccountId>820</AccountId>
        <AccountType/>
      </UserInfo>
      <UserInfo>
        <DisplayName>Kimberley Farrell</DisplayName>
        <AccountId>5072</AccountId>
        <AccountType/>
      </UserInfo>
    </SharedWithUsers>
    <YearofReview xmlns="3733b389-fb98-4c9b-89cb-02d8bd2eea1e" xsi:nil="true"/>
    <InternalReviewer xmlns="3733b389-fb98-4c9b-89cb-02d8bd2eea1e" xsi:nil="true"/>
    <lcf76f155ced4ddcb4097134ff3c332f xmlns="3733b389-fb98-4c9b-89cb-02d8bd2eea1e">
      <Terms xmlns="http://schemas.microsoft.com/office/infopath/2007/PartnerControls"/>
    </lcf76f155ced4ddcb4097134ff3c332f>
    <TaxCatchAll xmlns="75e05205-f2e1-4168-9176-3cea1311c638" xsi:nil="true"/>
  </documentManagement>
</p:properties>
</file>

<file path=customXml/itemProps1.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2.xml><?xml version="1.0" encoding="utf-8"?>
<ds:datastoreItem xmlns:ds="http://schemas.openxmlformats.org/officeDocument/2006/customXml" ds:itemID="{D5243411-A12E-41CF-86C9-6AFB414DFA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733b389-fb98-4c9b-89cb-02d8bd2eea1e"/>
    <ds:schemaRef ds:uri="1f15dc76-04cb-405f-b923-97d5daa8bd78"/>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28BEAD-57FB-4B39-8C84-067D25516E67}">
  <ds:schemaRefs>
    <ds:schemaRef ds:uri="75e05205-f2e1-4168-9176-3cea1311c638"/>
    <ds:schemaRef ds:uri="http://www.w3.org/XML/1998/namespace"/>
    <ds:schemaRef ds:uri="http://schemas.microsoft.com/office/2006/metadata/properties"/>
    <ds:schemaRef ds:uri="http://purl.org/dc/terms/"/>
    <ds:schemaRef ds:uri="http://schemas.microsoft.com/sharepoint/v3"/>
    <ds:schemaRef ds:uri="http://purl.org/dc/dcmitype/"/>
    <ds:schemaRef ds:uri="http://schemas.openxmlformats.org/package/2006/metadata/core-properties"/>
    <ds:schemaRef ds:uri="http://schemas.microsoft.com/office/2006/documentManagement/types"/>
    <ds:schemaRef ds:uri="http://purl.org/dc/elements/1.1/"/>
    <ds:schemaRef ds:uri="3733b389-fb98-4c9b-89cb-02d8bd2eea1e"/>
    <ds:schemaRef ds:uri="http://schemas.microsoft.com/office/infopath/2007/PartnerControls"/>
    <ds:schemaRef ds:uri="1f15dc76-04cb-405f-b923-97d5daa8bd7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Contact information</vt:lpstr>
      <vt:lpstr>WwTW</vt:lpstr>
      <vt:lpstr>Small WwTW</vt:lpstr>
      <vt:lpstr>STC</vt:lpstr>
      <vt:lpstr>Contracts</vt:lpstr>
      <vt:lpstr>Definitions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Andrew Snelson</cp:lastModifiedBy>
  <cp:revision/>
  <dcterms:created xsi:type="dcterms:W3CDTF">2016-08-05T14:56:21Z</dcterms:created>
  <dcterms:modified xsi:type="dcterms:W3CDTF">2024-07-10T10:16:50Z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0x0101008462F27BDD2EBF488DD3C9D40F0C46F2</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MediaServiceImageTags">
    <vt:lpwstr/>
  </property>
</Properties>
</file>